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7729"/>
  <workbookPr autoCompressPictures="0"/>
  <bookViews>
    <workbookView xWindow="160" yWindow="120" windowWidth="22400" windowHeight="15040"/>
  </bookViews>
  <sheets>
    <sheet name="Hoja1" sheetId="1" r:id="rId1"/>
    <sheet name="Hoja2" sheetId="2" r:id="rId2"/>
  </sheets>
  <definedNames>
    <definedName name="_xlnm._FilterDatabase" localSheetId="0" hidden="1">Hoja1!$A$2:$I$2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2" i="2" l="1"/>
  <c r="D12" i="2"/>
  <c r="E12" i="2"/>
  <c r="D3" i="2"/>
  <c r="E3" i="2"/>
  <c r="D4" i="2"/>
  <c r="E4" i="2"/>
  <c r="D5" i="2"/>
  <c r="E5" i="2"/>
  <c r="D6" i="2"/>
  <c r="E6" i="2"/>
  <c r="D7" i="2"/>
  <c r="E7" i="2"/>
  <c r="D8" i="2"/>
  <c r="E8" i="2"/>
  <c r="D9" i="2"/>
  <c r="E9" i="2"/>
  <c r="D10" i="2"/>
  <c r="E10" i="2"/>
  <c r="D11" i="2"/>
  <c r="E11" i="2"/>
  <c r="D15" i="2"/>
  <c r="D25" i="2"/>
  <c r="D16" i="2"/>
  <c r="E16" i="2"/>
  <c r="D17" i="2"/>
  <c r="E17" i="2"/>
  <c r="D18" i="2"/>
  <c r="E18" i="2"/>
  <c r="D19" i="2"/>
  <c r="E19" i="2"/>
  <c r="D20" i="2"/>
  <c r="E20" i="2"/>
  <c r="D21" i="2"/>
  <c r="E21" i="2"/>
  <c r="D22" i="2"/>
  <c r="E22" i="2"/>
  <c r="D23" i="2"/>
  <c r="E23" i="2"/>
  <c r="D24" i="2"/>
  <c r="E24" i="2"/>
  <c r="D28" i="2"/>
  <c r="D40" i="2"/>
  <c r="D29" i="2"/>
  <c r="E29" i="2"/>
  <c r="D30" i="2"/>
  <c r="E30" i="2"/>
  <c r="D31" i="2"/>
  <c r="E31" i="2"/>
  <c r="D32" i="2"/>
  <c r="E32" i="2"/>
  <c r="D33" i="2"/>
  <c r="E33" i="2"/>
  <c r="D34" i="2"/>
  <c r="E34" i="2"/>
  <c r="D35" i="2"/>
  <c r="E35" i="2"/>
  <c r="D36" i="2"/>
  <c r="E36" i="2"/>
  <c r="D37" i="2"/>
  <c r="E37" i="2"/>
  <c r="D43" i="2"/>
  <c r="D53" i="2"/>
  <c r="E53" i="2"/>
  <c r="D44" i="2"/>
  <c r="E44" i="2"/>
  <c r="D45" i="2"/>
  <c r="E45" i="2"/>
  <c r="D46" i="2"/>
  <c r="D47" i="2"/>
  <c r="E47" i="2"/>
  <c r="D48" i="2"/>
  <c r="E48" i="2"/>
  <c r="D49" i="2"/>
  <c r="E49" i="2"/>
  <c r="D50" i="2"/>
  <c r="E50" i="2"/>
  <c r="D51" i="2"/>
  <c r="E51" i="2"/>
  <c r="D52" i="2"/>
  <c r="E52" i="2"/>
  <c r="D56" i="2"/>
  <c r="D66" i="2"/>
  <c r="E66" i="2"/>
  <c r="D57" i="2"/>
  <c r="E57" i="2"/>
  <c r="D58" i="2"/>
  <c r="E58" i="2"/>
  <c r="D59" i="2"/>
  <c r="E59" i="2"/>
  <c r="D60" i="2"/>
  <c r="E60" i="2"/>
  <c r="D61" i="2"/>
  <c r="E61" i="2"/>
  <c r="D62" i="2"/>
  <c r="E62" i="2"/>
  <c r="D63" i="2"/>
  <c r="E63" i="2"/>
  <c r="D64" i="2"/>
  <c r="E64" i="2"/>
  <c r="D65" i="2"/>
  <c r="E65" i="2"/>
  <c r="D69" i="2"/>
  <c r="D79" i="2"/>
  <c r="E79" i="2"/>
  <c r="D70" i="2"/>
  <c r="E70" i="2"/>
  <c r="D71" i="2"/>
  <c r="E71" i="2"/>
  <c r="D72" i="2"/>
  <c r="E72" i="2"/>
  <c r="D73" i="2"/>
  <c r="E73" i="2"/>
  <c r="D74" i="2"/>
  <c r="E74" i="2"/>
  <c r="D75" i="2"/>
  <c r="E75" i="2"/>
  <c r="D76" i="2"/>
  <c r="E76" i="2"/>
  <c r="D77" i="2"/>
  <c r="E77" i="2"/>
  <c r="D78" i="2"/>
  <c r="E78" i="2"/>
  <c r="D82" i="2"/>
  <c r="D92" i="2"/>
  <c r="E92" i="2"/>
  <c r="D83" i="2"/>
  <c r="E83" i="2"/>
  <c r="D84" i="2"/>
  <c r="E84" i="2"/>
  <c r="D85" i="2"/>
  <c r="E85" i="2"/>
  <c r="D86" i="2"/>
  <c r="E86" i="2"/>
  <c r="D87" i="2"/>
  <c r="E87" i="2"/>
  <c r="D88" i="2"/>
  <c r="E88" i="2"/>
  <c r="D89" i="2"/>
  <c r="E89" i="2"/>
  <c r="D90" i="2"/>
  <c r="E90" i="2"/>
  <c r="D91" i="2"/>
  <c r="E91" i="2"/>
  <c r="D95" i="2"/>
  <c r="E95" i="2"/>
  <c r="D96" i="2"/>
  <c r="E96" i="2"/>
  <c r="D97" i="2"/>
  <c r="E97" i="2"/>
  <c r="D98" i="2"/>
  <c r="E98" i="2"/>
  <c r="D99" i="2"/>
  <c r="E99" i="2"/>
  <c r="D100" i="2"/>
  <c r="E100" i="2"/>
  <c r="D101" i="2"/>
  <c r="E101" i="2"/>
  <c r="D102" i="2"/>
  <c r="E102" i="2"/>
  <c r="D103" i="2"/>
  <c r="E103" i="2"/>
  <c r="D104" i="2"/>
  <c r="E104" i="2"/>
  <c r="C106" i="2"/>
  <c r="D105" i="2"/>
  <c r="E105" i="2"/>
  <c r="C92" i="2"/>
  <c r="C79" i="2"/>
  <c r="C66" i="2"/>
  <c r="C46" i="2"/>
  <c r="C40" i="2"/>
  <c r="D39" i="2"/>
  <c r="E39" i="2"/>
  <c r="D38" i="2"/>
  <c r="E38" i="2"/>
  <c r="C25" i="2"/>
  <c r="C12" i="2"/>
  <c r="C53" i="2"/>
  <c r="C108" i="2"/>
  <c r="C111" i="2"/>
  <c r="E2" i="2"/>
  <c r="E43" i="2"/>
  <c r="D106" i="2"/>
  <c r="E106" i="2"/>
  <c r="E40" i="2"/>
  <c r="E28" i="2"/>
  <c r="E46" i="2"/>
  <c r="E82" i="2"/>
  <c r="E15" i="2"/>
  <c r="E25" i="2"/>
  <c r="E56" i="2"/>
  <c r="E69" i="2"/>
  <c r="D108" i="2"/>
  <c r="E108" i="2"/>
</calcChain>
</file>

<file path=xl/comments1.xml><?xml version="1.0" encoding="utf-8"?>
<comments xmlns="http://schemas.openxmlformats.org/spreadsheetml/2006/main">
  <authors>
    <author>Yeison Sanchez</author>
  </authors>
  <commentList>
    <comment ref="C234" authorId="0">
      <text>
        <r>
          <rPr>
            <b/>
            <sz val="9"/>
            <color indexed="81"/>
            <rFont val="Calibri"/>
            <family val="2"/>
          </rPr>
          <t>Yeison Sanchez:</t>
        </r>
        <r>
          <rPr>
            <sz val="9"/>
            <color indexed="81"/>
            <rFont val="Calibri"/>
            <family val="2"/>
          </rPr>
          <t xml:space="preserve">
REVISAR PRODUCTO REPETIDO</t>
        </r>
      </text>
    </comment>
  </commentList>
</comments>
</file>

<file path=xl/sharedStrings.xml><?xml version="1.0" encoding="utf-8"?>
<sst xmlns="http://schemas.openxmlformats.org/spreadsheetml/2006/main" count="1730" uniqueCount="859">
  <si>
    <t>PROYECTO</t>
  </si>
  <si>
    <t>PRODUCTO</t>
  </si>
  <si>
    <t>PRESENTACION DEL PRODUCTO</t>
  </si>
  <si>
    <t>P7</t>
  </si>
  <si>
    <t>Anticuerpos y reactivos para biológia celular</t>
  </si>
  <si>
    <t>P2</t>
  </si>
  <si>
    <t>Solventes controlados o no</t>
  </si>
  <si>
    <t>P4</t>
  </si>
  <si>
    <t>Reactivos western blot</t>
  </si>
  <si>
    <t>P3</t>
  </si>
  <si>
    <t>Reactivos Análiticos y Enzimaticos</t>
  </si>
  <si>
    <t>M. Laboratorio</t>
  </si>
  <si>
    <t>P6</t>
  </si>
  <si>
    <t>Medios de Cultivo y suplementos</t>
  </si>
  <si>
    <t>Unidad</t>
  </si>
  <si>
    <t>Insumos de biologia molecular</t>
  </si>
  <si>
    <t>P9</t>
  </si>
  <si>
    <t>Anexina V conjugada con FITC</t>
  </si>
  <si>
    <t>200 pruebas</t>
  </si>
  <si>
    <t>EPP</t>
  </si>
  <si>
    <t>P5</t>
  </si>
  <si>
    <t>100 microlitros</t>
  </si>
  <si>
    <t>Vial</t>
  </si>
  <si>
    <t>Material para trabajo de Campo</t>
  </si>
  <si>
    <t>Caja x 10</t>
  </si>
  <si>
    <t xml:space="preserve">Cyclophosphamide  </t>
  </si>
  <si>
    <t>Etanol industrial</t>
  </si>
  <si>
    <t>Frascos de vidro ambar, de boca ancha, con tapa rosca en teflon. Capacidad 100 mL</t>
  </si>
  <si>
    <t xml:space="preserve">Frascos de vidro ambar, de boca ancha, con tapa rosca en teflon. Capacidad 250 mL </t>
  </si>
  <si>
    <t>Frascos de vidro ambar, de boca ancha, con tapa rosca en teflon. Capacidad 50 mL</t>
  </si>
  <si>
    <t xml:space="preserve">Frascos de vidro ambar, de boca ancha, con tapa rosca en teflon. Capacidad 500 mL </t>
  </si>
  <si>
    <t>Frascos reagente graduado (Tipo Schott®), en vidrio ambar (en borosilicato), con tapa rosca azul, con dispensador antigotas. Capacidad 1L</t>
  </si>
  <si>
    <t>Frascos reagente graduado (Tipo Schott®), en vidrio ambar (en borosilicato), con tapa rosca azul,, con dispensador antigotas. Capacidad 100 mL</t>
  </si>
  <si>
    <t>Frascos reagente graduado (Tipo Schott®), en vidrio ambar (en borosilicato), con tapa rosca azul,, con dispensador antigotas. Capacidad 250 mL</t>
  </si>
  <si>
    <t>Frascos reagente graduado (Tipo Schott®), en vidrio ambar (en borosilicato), con tapa rosca azul,, con dispensador antigotas. Capacidad 500mL</t>
  </si>
  <si>
    <t>Material Vegetal</t>
  </si>
  <si>
    <t>Gafas de seguridad de laboratorio para vapores</t>
  </si>
  <si>
    <t>Elementos de separacion de metabolitos</t>
  </si>
  <si>
    <t>Lipofectamine</t>
  </si>
  <si>
    <t>500 mL</t>
  </si>
  <si>
    <t>500 ml</t>
  </si>
  <si>
    <t>1 mL</t>
  </si>
  <si>
    <t>Kit</t>
  </si>
  <si>
    <t xml:space="preserve">Opti-MEM I Reduced Serum Media </t>
  </si>
  <si>
    <t>Frasco x 500 mL</t>
  </si>
  <si>
    <t>Pipeteador en plastico. Para pipetas de volumen de 5 mL</t>
  </si>
  <si>
    <t>Rack para puntas com tapa.  Autoclavable de polipropileno - 0,1-10 uL.  Libre de DNAse y RNAse</t>
  </si>
  <si>
    <t xml:space="preserve">Caja </t>
  </si>
  <si>
    <t>Rack para puntas com tapa.  Autoclavable de polipropileno - 2- 200 uL. Libre de DNAse y RNAse</t>
  </si>
  <si>
    <t>Rack para puntas com tapa.  Autoclavable de polipropileno - 50-1000 uL. Libre de DNAse y RNAse</t>
  </si>
  <si>
    <t>Raspadores de células (Cell Scrapers) x 18 cm</t>
  </si>
  <si>
    <t>200 mL</t>
  </si>
  <si>
    <t>Rnase OUT Ribonuclease inhibitor Invitrogen Cat. 10777-019</t>
  </si>
  <si>
    <t>Silica gel R60 column chromatography (0,063-0,200mm)</t>
  </si>
  <si>
    <t>Silica RP18 (40-63um)</t>
  </si>
  <si>
    <t>Soportes de plastico para tubos de 15ml y 50 ml</t>
  </si>
  <si>
    <t>soportes individuales para laboratorio</t>
  </si>
  <si>
    <t>Viales en vidrio ambar, de boca ancha de acuerdo a su capacidad, con tapa rosca en teflon. Capacidad de 25 mL</t>
  </si>
  <si>
    <t>Viales en vidrio ambar, de boca ancha de acuerdo a su capacidad, con tapa rosca en teflon. Capacidad de 5 mL</t>
  </si>
  <si>
    <t>Western Blotting Chemiluminescent Substrates (limite de detección picogramos o alta sensibilidad)</t>
  </si>
  <si>
    <t>Caja x 100</t>
  </si>
  <si>
    <t>Alexa Fluor 568 Goat Anti Mouse IgG (H+L). Marca Molecular Probes/Invitrogen X 0.5ml</t>
  </si>
  <si>
    <t>0,5 ml</t>
  </si>
  <si>
    <t>SUB-CATEGORIA</t>
  </si>
  <si>
    <t>PRESUPUESTO</t>
  </si>
  <si>
    <t>GASTO</t>
  </si>
  <si>
    <t>SALDO</t>
  </si>
  <si>
    <t>Líneas celulares y cepas mutantes</t>
  </si>
  <si>
    <t>TOTALES</t>
  </si>
  <si>
    <t>P8</t>
  </si>
  <si>
    <t>GONA</t>
  </si>
  <si>
    <t>GASES</t>
  </si>
  <si>
    <t>Guante talla s (latex)</t>
  </si>
  <si>
    <t>5 mg</t>
  </si>
  <si>
    <t>Caja x 50</t>
  </si>
  <si>
    <t>1 mg</t>
  </si>
  <si>
    <t>kit</t>
  </si>
  <si>
    <t>Phosphate Buffered Saline (10X, for Western Blot Washing) - 2L. pH 233.000 0% 233.000 7.4 ± 0.15</t>
  </si>
  <si>
    <t>MARCA</t>
  </si>
  <si>
    <t>INVITROGEN</t>
  </si>
  <si>
    <t>ABCAM</t>
  </si>
  <si>
    <t>BD</t>
  </si>
  <si>
    <t>KIMBLERY CLARCK</t>
  </si>
  <si>
    <t>Molecular Probes</t>
  </si>
  <si>
    <t xml:space="preserve"> Unidad </t>
  </si>
  <si>
    <t>500 microlitros</t>
  </si>
  <si>
    <t>100 ml</t>
  </si>
  <si>
    <t>100 g</t>
  </si>
  <si>
    <t xml:space="preserve">Caja x 100 </t>
  </si>
  <si>
    <t>Frasco x 20 L</t>
  </si>
  <si>
    <t>Embudo de separación en vidrio, con llave y tapa en teflon, 50 mL</t>
  </si>
  <si>
    <t xml:space="preserve">Kit de Elisa para detección de citokinas anti y pro-inflamatorias para ser Reconocidas en raton.  </t>
  </si>
  <si>
    <t>Alexa 568 secondary antibody: (Life Technologies) A11004</t>
  </si>
  <si>
    <t>Life Technologies</t>
  </si>
  <si>
    <t>Sigma</t>
  </si>
  <si>
    <t>Santa Cruz Biotechnology</t>
  </si>
  <si>
    <t>Formalin (Paraformaldehído 4 %, glutaraldehído 0,1 %)</t>
  </si>
  <si>
    <t>Medio de montaje Mowiol: 100 g</t>
  </si>
  <si>
    <t>Reactivo Folin–Ciocalteu</t>
  </si>
  <si>
    <t>Frasco x 250 mL</t>
  </si>
  <si>
    <t>Frasco ámbar de vidrio 5 mL con tapa</t>
  </si>
  <si>
    <t xml:space="preserve">Invitrogen </t>
  </si>
  <si>
    <t xml:space="preserve">200 mL </t>
  </si>
  <si>
    <t xml:space="preserve">Glicina </t>
  </si>
  <si>
    <t>1 Kg</t>
  </si>
  <si>
    <t>BIO-RAD</t>
  </si>
  <si>
    <t xml:space="preserve">Tris </t>
  </si>
  <si>
    <t>1 caja (40 paquetes)</t>
  </si>
  <si>
    <t>INVITROGEN THERMO SCIENTIFIC</t>
  </si>
  <si>
    <t>Jeringas plasticas desechable. Volumen 50 mL</t>
  </si>
  <si>
    <t>Algodón desengrasado, blanco, neutro</t>
  </si>
  <si>
    <t xml:space="preserve">Co2 pipeta con Cifon </t>
  </si>
  <si>
    <t>Cloruro férrico R.A  (≥ 97%)</t>
  </si>
  <si>
    <t>Magnesio metálico R.A</t>
  </si>
  <si>
    <t>Disolvente 10 -20 comercial (industrial)</t>
  </si>
  <si>
    <t>caja x 25</t>
  </si>
  <si>
    <t>paquete en rollo</t>
  </si>
  <si>
    <t>pipeta x 25 kg</t>
  </si>
  <si>
    <t>50 g</t>
  </si>
  <si>
    <t>litros</t>
  </si>
  <si>
    <t>Merck</t>
  </si>
  <si>
    <t>Kit Legendplex Human Inflammation panel 1 Número de catálogo 740809 de Biolegend</t>
  </si>
  <si>
    <t>Biolegend</t>
  </si>
  <si>
    <t>Jeringas plasticas desechable. Volumen 2 mL</t>
  </si>
  <si>
    <t>caja x 100 unidades</t>
  </si>
  <si>
    <t>Aguja hipodermica estéril calibre 22</t>
  </si>
  <si>
    <t>Aguja hipodermica estéril calibre 24</t>
  </si>
  <si>
    <t>Cycloastragenol (≥ 95%)</t>
  </si>
  <si>
    <t>No. DE ITEM</t>
  </si>
  <si>
    <t>PRECIO UNITARIO</t>
  </si>
  <si>
    <t>PRECIO TOTAL</t>
  </si>
  <si>
    <t>Goat anti-Mouse IgG H&amp;L (Alexa Flour 488) (Invitrogen™)</t>
  </si>
  <si>
    <t xml:space="preserve">Tris Buffered Saline Packs - sobres para preparar 500 ml de una solución 25 mM de Tris, 0.15M de NaCl, pH 7.2. </t>
  </si>
  <si>
    <t>Agua libre de RNAasa UltraPure Distiled Water que sea apta para biología molecular</t>
  </si>
  <si>
    <t>Frasco x 100 mg</t>
  </si>
  <si>
    <t>Frasco x 10 g</t>
  </si>
  <si>
    <t xml:space="preserve">Nitrato de bismuto </t>
  </si>
  <si>
    <t>Frasco 1 g</t>
  </si>
  <si>
    <t>4-Nitrophenyl β-D-cellobioside</t>
  </si>
  <si>
    <t>4-Nitrophenyl sulphate</t>
  </si>
  <si>
    <t>4-Nitrophenyl α-D-xylopyranoside</t>
  </si>
  <si>
    <t>4-Methylumbelliferyl-β-D-xylopyranoside</t>
  </si>
  <si>
    <t xml:space="preserve">Toallas de papel </t>
  </si>
  <si>
    <t>500 g</t>
  </si>
  <si>
    <t>DMSO para cultivo celular</t>
  </si>
  <si>
    <t>DNAasas para biología molecular</t>
  </si>
  <si>
    <t>Caja x 50 unidades</t>
  </si>
  <si>
    <t>0.1 mg</t>
  </si>
  <si>
    <t>1 caja</t>
  </si>
  <si>
    <t>Ortovanadato solución lista para usar</t>
  </si>
  <si>
    <t>1 l</t>
  </si>
  <si>
    <t>1 gr</t>
  </si>
  <si>
    <t>Sonicated Salmon Sperm DNA</t>
  </si>
  <si>
    <t>qPCR MASTER MIX</t>
  </si>
  <si>
    <t>500 rxn (4 x 1.25 ml)</t>
  </si>
  <si>
    <t>Coctail de inhibidores de proteasas que contengan AEBSF, aprotinina, bebstatina, EDTA, leupeptina</t>
  </si>
  <si>
    <t>variable</t>
  </si>
  <si>
    <t>Bolsas tipo Ziploc (15.5 x 23.0 cms)</t>
  </si>
  <si>
    <t>Laminas (cubre)circulares REF: 10220015CE citoglas medida 15 mm</t>
  </si>
  <si>
    <t>CATEGORIA</t>
  </si>
  <si>
    <t>solventes NO controlados</t>
  </si>
  <si>
    <t>Solventes NO controlados</t>
  </si>
  <si>
    <t>Reactivos analiticos y enzimáticos</t>
  </si>
  <si>
    <t>Anticuerpos y reactivos para  biología celular</t>
  </si>
  <si>
    <t>Acido fórmico grado analítico</t>
  </si>
  <si>
    <t>Acido fórmico grado LC-MS</t>
  </si>
  <si>
    <t>Agitadores de vidrio cuerpo recto de 9mmx30cm</t>
  </si>
  <si>
    <t>Dietilamina grado analítico</t>
  </si>
  <si>
    <t>Guante de nitrilo talla S</t>
  </si>
  <si>
    <t>Guante nitrilo talla L - referencia g10</t>
  </si>
  <si>
    <t>Guante nitrilo talla M - referencia g10</t>
  </si>
  <si>
    <t>Guante nitrilo talla S - referencia g10</t>
  </si>
  <si>
    <t>Pelicula de rayos X lucentblue Hojas,5*7 100 Hojas</t>
  </si>
  <si>
    <t>Pinza metalica con nuez P/BALON apertura 4CM</t>
  </si>
  <si>
    <t>Bolsa X 100 U</t>
  </si>
  <si>
    <t>100 ug</t>
  </si>
  <si>
    <t>100 ul</t>
  </si>
  <si>
    <t>1 kg</t>
  </si>
  <si>
    <t>5000 unidades</t>
  </si>
  <si>
    <t>5 g</t>
  </si>
  <si>
    <t>Caja x 100 unidades</t>
  </si>
  <si>
    <t xml:space="preserve"> Caja x 50 unidades </t>
  </si>
  <si>
    <t>Frasco x 1 kg</t>
  </si>
  <si>
    <t>Frasco x 500 g</t>
  </si>
  <si>
    <t>Frasco 2,5 L</t>
  </si>
  <si>
    <t>Frasco 1 L</t>
  </si>
  <si>
    <t>Frasco x 1 g</t>
  </si>
  <si>
    <t>Frasco x 1 L</t>
  </si>
  <si>
    <t>Frasco x 2 L</t>
  </si>
  <si>
    <t>Elementos de protección personal</t>
  </si>
  <si>
    <t>Material para trabajo de campo</t>
  </si>
  <si>
    <t>TIEMPO DE ENTREGA</t>
  </si>
  <si>
    <t>IVA (registrar en valor NO en %)</t>
  </si>
  <si>
    <t>ESTAS CELDAS SON INMODIFICABLES - CUALQUIER MODIFICACION DE ESTOS DATOS INVALIDARA LA OFERTA</t>
  </si>
  <si>
    <t>ESTOS SON LOS CAMPOS A SER DILIGENCIADOS PARA LA PERSENTACION DE LA OFERTA - (todos los prodcutos se ofertarán por unidad según presentación solicitada)</t>
  </si>
  <si>
    <t>Goat anti-Rabbit IgG (H+L) Secondary - Antibody, Alexa Fluor 488 conjugate for IF, ICC and Flow Marca INVITROGEN THERMO SCIENTIFIC</t>
  </si>
  <si>
    <t xml:space="preserve"> 0,3 ML </t>
  </si>
  <si>
    <t xml:space="preserve"> KIMBLERY CLARCK </t>
  </si>
  <si>
    <t xml:space="preserve"> Caja x 100  </t>
  </si>
  <si>
    <t xml:space="preserve"> unidad </t>
  </si>
  <si>
    <t xml:space="preserve"> paquete </t>
  </si>
  <si>
    <t xml:space="preserve"> Frasco 500 mg </t>
  </si>
  <si>
    <t xml:space="preserve"> 2000 U </t>
  </si>
  <si>
    <t xml:space="preserve"> 1 l </t>
  </si>
  <si>
    <t>SuperSignal West Dura Extended Duration - Subatrate. (limite de detección de fentogramos o baja sensibilidad)</t>
  </si>
  <si>
    <t xml:space="preserve"> Thermo Fisher Scientific </t>
  </si>
  <si>
    <t xml:space="preserve"> 100 ml </t>
  </si>
  <si>
    <t xml:space="preserve">Anticuerpo CD45 APC/Cy7 Referencia  
368516  Clona 2D1 </t>
  </si>
  <si>
    <t>Frasco x 100 test</t>
  </si>
  <si>
    <t>Sonda 2',7'-dichlorodihydrofluorescein diacetate (H2DCFDA) </t>
  </si>
  <si>
    <t xml:space="preserve">Frasco x 25 mg </t>
  </si>
  <si>
    <t>Buffer de lisis a base de cloruro de amonio para citometría de flujo </t>
  </si>
  <si>
    <t>Antimicina A Ref. A8674</t>
  </si>
  <si>
    <t xml:space="preserve">Frasco x 50 mg </t>
  </si>
  <si>
    <t>Carbonyl cyanide 4-(trifluoromethoxy)phenylhydrazone (FCCP) Ref. C2920-10mg</t>
  </si>
  <si>
    <t>Frasco x 10 mg</t>
  </si>
  <si>
    <t>Glucosa oxidasa Ref. G2133-250KU</t>
  </si>
  <si>
    <t>Frasco x 250000 UNIT</t>
  </si>
  <si>
    <t>2-Deoxy-D-glucose Ref. D8375-256</t>
  </si>
  <si>
    <t>Frasco x 25 mg</t>
  </si>
  <si>
    <t xml:space="preserve">Sigma </t>
  </si>
  <si>
    <t>Pacific Blue anti-mouse CD3 antibody Cat. 100214  </t>
  </si>
  <si>
    <t>Frasco x 100 ug</t>
  </si>
  <si>
    <t>Biolegend </t>
  </si>
  <si>
    <t>Alexa Fluor 488 Anti-mouse FOXP3 Cat. 126406 </t>
  </si>
  <si>
    <t>Dihydroethidium Ref 37291</t>
  </si>
  <si>
    <t>Rotenona Ref. R8875-10G</t>
  </si>
  <si>
    <t xml:space="preserve">Nalgene CryoSleeve, 273 mm, PVC Soporte para viales Longitud (métrica) 100 mm Ref. 50160001 </t>
  </si>
  <si>
    <t>Thermo Scientific ™</t>
  </si>
  <si>
    <t>Cryopreservation Vials, Canes and Canisters Ref. 4000217 Cryo cane, aluminum for 12.5mm diameter cryo tubes por unidad Ref.  12750348</t>
  </si>
  <si>
    <t xml:space="preserve">Thermo Scientific ™ </t>
  </si>
  <si>
    <t>Coctail de inhibidores de proteasas que contengan PMSF, aprotinina, bebstatina, EDTA, leupeptina</t>
  </si>
  <si>
    <t>Anti-ACOT 7 primary Antibody policlonal</t>
  </si>
  <si>
    <t>0.1 ml</t>
  </si>
  <si>
    <t>Anti-Glutation peroxidasa 3 primary Antibody policlonal</t>
  </si>
  <si>
    <t>Lpcat3 antibody policlonal</t>
  </si>
  <si>
    <t>Anti-PPAR beta  primary Antibody (que detecte PPAR beta humano) policlonal</t>
  </si>
  <si>
    <t>GSK-3  Antibody (que detecte GSK-3 de humano) policlonal</t>
  </si>
  <si>
    <t>IRDye 680RD Goat anti-Rabbit IgG Secondary Antibody  -red</t>
  </si>
  <si>
    <t>IRDye 680RD Goat anti-Mouse IgG Secondary Antibody  -red</t>
  </si>
  <si>
    <t xml:space="preserve">IRDye 800 CW Goat anti-Mouse IgG secondary Antibody-green  </t>
  </si>
  <si>
    <t>IRDye 800 CW Goat anti-Rabbit IgG secondary Antibody-green</t>
  </si>
  <si>
    <t>Phospho-akt (ser473) antibody</t>
  </si>
  <si>
    <t>AKT primary antibody policlonal</t>
  </si>
  <si>
    <t>Hidróxido de sodio puro</t>
  </si>
  <si>
    <t>500g</t>
  </si>
  <si>
    <t>Isopropanol</t>
  </si>
  <si>
    <t>TUBE PCR STRIPS WITHOUT CAPS,LOW PROFILE.120/PK-BIORAD-PAQUETE POR 120TIRAS</t>
  </si>
  <si>
    <t>120 tiras</t>
  </si>
  <si>
    <t>CAP STRIPS FOR PC TUBES 120-BIORAD.</t>
  </si>
  <si>
    <t>paquete 120 tapas</t>
  </si>
  <si>
    <t>DNAaseI para biología molecular</t>
  </si>
  <si>
    <t>100 ul (1mg/ml)</t>
  </si>
  <si>
    <t xml:space="preserve">GelStar™ Nucleic Acid Gel Stain </t>
  </si>
  <si>
    <t>2 x 25 uL</t>
  </si>
  <si>
    <t>Retrotranscriptasa para biología molecular con buffer</t>
  </si>
  <si>
    <t>10000 u</t>
  </si>
  <si>
    <t>Solucion mix de dNTPs 10mM</t>
  </si>
  <si>
    <t>1 ml</t>
  </si>
  <si>
    <t>Random hexamers  50 µM</t>
  </si>
  <si>
    <t>100 µL</t>
  </si>
  <si>
    <t>DTT 100mM</t>
  </si>
  <si>
    <t>H_ABHD6_F TGGCATTTGTGGCTTCATTTCT</t>
  </si>
  <si>
    <t>25 nMoles</t>
  </si>
  <si>
    <t>H_ABHD6_R TGCCCCGGAAGGAATAACAGA</t>
  </si>
  <si>
    <t>H_MGGL_F ATGCCAGAGGAAAGTTCCCC</t>
  </si>
  <si>
    <t>H_MGGL_R CGTCTGCATTGACCAGGTG</t>
  </si>
  <si>
    <t>H_GSR_F CACTTGCGTGAATGTTGGATG</t>
  </si>
  <si>
    <t>H_GSR_R TGGGATCACTCGTGAAGGCT</t>
  </si>
  <si>
    <t xml:space="preserve">H_GPX1_F CAGTCGGTGTATGCCTTCTCG </t>
  </si>
  <si>
    <t>H_GPX1_R GAGGGACGCCACATTCTCG</t>
  </si>
  <si>
    <t>H_GPX2_F GGTAGATTTCAATACGTTCCGGG</t>
  </si>
  <si>
    <t>H_GPX2_R TGACAGTTCTCCTGATGTCCAAA</t>
  </si>
  <si>
    <t>H_GPX3_F AGAGCCGGGGACAAGAGAA</t>
  </si>
  <si>
    <t xml:space="preserve">H_GPX3_R ATTTGCCAGCATACTGCTTGA </t>
  </si>
  <si>
    <t>H_GPX4_F GAGGCAAGACCGAAGTAAACTAC</t>
  </si>
  <si>
    <t>H_GPX4_R CCGAACTGGTTACACGGGAA</t>
  </si>
  <si>
    <t>H_Sod1_F GGTGGGCCAAAGGATGAAGAG</t>
  </si>
  <si>
    <t>H_Sod1_R CCACAAGCCAAACGACTTCC</t>
  </si>
  <si>
    <t>H_Sod2_F GCTCCGGTTTTGGGGTATCTG</t>
  </si>
  <si>
    <t>H_Sod2_R GCGTTGATGTGAGGTTCCAG</t>
  </si>
  <si>
    <t xml:space="preserve">H_TXNRD1_F ATATGGCAAGAAGGTGATGGTCC </t>
  </si>
  <si>
    <t>H_TXNRD1_R GGGCTTGTCCTAACAAAGCTG</t>
  </si>
  <si>
    <t>H_TXNRD2_F CGGCTTCGACCAGCAAATG</t>
  </si>
  <si>
    <t>H_TXNRD2_R ACAGGACGGTGTCAAAGGTG</t>
  </si>
  <si>
    <t>H_TXNRD3_F GCTCCTTCAGGAAGATTTGGC</t>
  </si>
  <si>
    <t>H_TXNRD3_R GGGACAACAAAGTCTAGCACCA</t>
  </si>
  <si>
    <t xml:space="preserve">H_LDHA_F ATGGCAACTCTAAAGGATCAGC </t>
  </si>
  <si>
    <t>H_LDHA_R CCAACCCCAACAACTGTAATCT</t>
  </si>
  <si>
    <t xml:space="preserve">H_LDHB_F CCTCAGATCGTCAAGTACAGTCC </t>
  </si>
  <si>
    <t xml:space="preserve">H_LDHB_R ATCACGCGGTGTTTGGGTAAT </t>
  </si>
  <si>
    <t>H_LDHD_F AGGTGCGAACCTCCTGATG</t>
  </si>
  <si>
    <t>H_LDHD_R CGGTGCCGAATGGGATGAT</t>
  </si>
  <si>
    <t>H_PC_F ACAGAGGTGAGATTGCCATCC</t>
  </si>
  <si>
    <t>H_PC_R CACTGCATCTACGTTGTTCTCC</t>
  </si>
  <si>
    <t>H_PDK1_F CTGTGATACGGATCAGAAACCG</t>
  </si>
  <si>
    <t>H_PDK1_R TCCACCAAACAATAAAGAGTGCT</t>
  </si>
  <si>
    <t>H_PDK4_F GGAGCATTTCTCGCGCTACA</t>
  </si>
  <si>
    <t>H_PDK4_R ACAGGCAATTCTTGTCGCAAA</t>
  </si>
  <si>
    <t xml:space="preserve">H_PDK2_F ATGAAAGAGATCAACCTGCTTCC </t>
  </si>
  <si>
    <t>H_PDK2_R GGCTCTGGACATACCAGCTC</t>
  </si>
  <si>
    <t>H_CHKA_F_TGGTTCTGGAGAGCGTTATGT</t>
  </si>
  <si>
    <t>H_CHKA_R_CATTTTCTCGGCGATTTCTGC</t>
  </si>
  <si>
    <t>H_CHPT1_F_CACCGAAGAGGCACCATACTG</t>
  </si>
  <si>
    <t>H_CHPT1_R_CCCTAAAGGGGAACAAGAGTTTG</t>
  </si>
  <si>
    <t xml:space="preserve">
DMSO (Dimethyl Sulfoxide)</t>
  </si>
  <si>
    <t xml:space="preserve">Triypsin/EDTA 10x </t>
  </si>
  <si>
    <t>Pipetas de plástico estériles de 10 ml para cultivo celular</t>
  </si>
  <si>
    <t>Caja de 100unidades</t>
  </si>
  <si>
    <t>Pipetas de plástico estériles de 5 ml para cultivo celular</t>
  </si>
  <si>
    <t>Ketohexokinase Inhibitor</t>
  </si>
  <si>
    <t>10mg</t>
  </si>
  <si>
    <t>Choline chloride</t>
  </si>
  <si>
    <t>Trimethylamine N-oxide</t>
  </si>
  <si>
    <t>(±)-Sodium 3-hydroxybutyrate</t>
  </si>
  <si>
    <t>10g</t>
  </si>
  <si>
    <t>Palmitato</t>
  </si>
  <si>
    <t>5g</t>
  </si>
  <si>
    <t>Palmitina</t>
  </si>
  <si>
    <t>100 mg</t>
  </si>
  <si>
    <t>D-fructosa</t>
  </si>
  <si>
    <t>100g</t>
  </si>
  <si>
    <t>Oleato</t>
  </si>
  <si>
    <t>Lactic acid sodium salt</t>
  </si>
  <si>
    <t>Insulin, Human Recombinant</t>
  </si>
  <si>
    <t>Creatine monohydrate</t>
  </si>
  <si>
    <t>Sodium propionate</t>
  </si>
  <si>
    <t>Sodium acetate</t>
  </si>
  <si>
    <t>250g</t>
  </si>
  <si>
    <t>Rotenone</t>
  </si>
  <si>
    <t>1g</t>
  </si>
  <si>
    <t>N-acetylcysteine amide</t>
  </si>
  <si>
    <t>2',7'-dichlorodihydrofluorescein diacetate (H2DCFDA) (also known as dichlorofluores cin diacetate)</t>
  </si>
  <si>
    <t>50 mg</t>
  </si>
  <si>
    <t>BioTracker Green H2O2 Live Cell Dye</t>
  </si>
  <si>
    <t>30 nmol × 3</t>
  </si>
  <si>
    <t>Agar Agar</t>
  </si>
  <si>
    <t>Etanol al 100%</t>
  </si>
  <si>
    <t>Ácido acético al 100%</t>
  </si>
  <si>
    <t>Cristal violeta</t>
  </si>
  <si>
    <t>250 ml</t>
  </si>
  <si>
    <t>Placa de Petri plástica para cultivo celular 60 mm</t>
  </si>
  <si>
    <t>paquetex500unidades</t>
  </si>
  <si>
    <t>kit de extraccion de ADN a partir de gel</t>
  </si>
  <si>
    <t>250 preparaciones</t>
  </si>
  <si>
    <t xml:space="preserve">Agarosa </t>
  </si>
  <si>
    <t>200 g</t>
  </si>
  <si>
    <t>Taq ADN Polimerasa con buffer</t>
  </si>
  <si>
    <t>1500 unidades</t>
  </si>
  <si>
    <t>MgCl2 50 mM</t>
  </si>
  <si>
    <t>500 ul</t>
  </si>
  <si>
    <t>Marcador de peso molecular de ADN</t>
  </si>
  <si>
    <t>100 ug/ml 750 usos</t>
  </si>
  <si>
    <t>T4 ligasa ADN con buffer</t>
  </si>
  <si>
    <t>20,000 unidades/ml 10,000 unidadeS</t>
  </si>
  <si>
    <t>Enzima de restricion HindIII con buffer</t>
  </si>
  <si>
    <t>20,000 units/ml</t>
  </si>
  <si>
    <t>Enzima de restricion MluI con buffer</t>
  </si>
  <si>
    <t>10,000 units/ml</t>
  </si>
  <si>
    <t>Enzima de restricion ClaI con buffer</t>
  </si>
  <si>
    <t>Enzima de restricion RsrII con buffer</t>
  </si>
  <si>
    <t>5,000 units/ml</t>
  </si>
  <si>
    <t>Enzima restriccion AscI con buffer</t>
  </si>
  <si>
    <t>Enzima restriccion EcoRI con buffer</t>
  </si>
  <si>
    <t>E. coli supercompetentes</t>
  </si>
  <si>
    <t>5X 200 ul</t>
  </si>
  <si>
    <t>tubos para cutivos bacteriano (Tubo 15 ml)</t>
  </si>
  <si>
    <t>Paquetex50 unidades</t>
  </si>
  <si>
    <t>kit miniprep para aislamiento plamídico</t>
  </si>
  <si>
    <t xml:space="preserve">1 kit </t>
  </si>
  <si>
    <t>Open-Top Thinwall Ultra-Clear Tube, 14 x 89mm</t>
  </si>
  <si>
    <t>13.2 ml paquete de 50 compatibles para rotor sw41</t>
  </si>
  <si>
    <t xml:space="preserve">Open-Top Thinwall Polypropylene Tube, 25 x 89mm </t>
  </si>
  <si>
    <t>38.5 ml paquete de 50 compatibles para rotor 70 Ti, 50.2 Ti</t>
  </si>
  <si>
    <t xml:space="preserve">Sucrosa </t>
  </si>
  <si>
    <t>500 gr</t>
  </si>
  <si>
    <t>Filtros estériles 0.22 um (micras)</t>
  </si>
  <si>
    <t>100 unidades</t>
  </si>
  <si>
    <t xml:space="preserve">Cloroquina difosfato </t>
  </si>
  <si>
    <t>Butirato de sodio</t>
  </si>
  <si>
    <t>Polyethylenimine, Linear, MW 25000 (PEI25K)</t>
  </si>
  <si>
    <t>H_ACOT2_F-AscI: GGCGCGCCAAAGCAAACCTAGGAAGT</t>
  </si>
  <si>
    <t>H_ACOT2_R-MluI: TGCTTAACGCGTTTCTTACTGGTAAATTCA</t>
  </si>
  <si>
    <t>H_ACOT7_ F-AscI: GGCGCGCCACAAATATTTACCGCCGC</t>
  </si>
  <si>
    <t>H_ACOT7_R-MluI: TGCTTAACGCGTTCCAGCCAAGCAGCAGCT</t>
  </si>
  <si>
    <t xml:space="preserve">shR-Acot2F_0
AATTAAAACGTCATGGCTCTGGCTTATTACTCGAGTAATAAGCCAGAGCCATGACGTTTTTG
</t>
  </si>
  <si>
    <t>200 nMoles</t>
  </si>
  <si>
    <t xml:space="preserve">shR-Acot2R_0
CGCAAAAACGTCATGGCTCTGGCTTATTACTCGAGTAATAAGCCAGAGCCATGACGTTTT
</t>
  </si>
  <si>
    <t xml:space="preserve">shH-GPX3F_0
AATTGGGGTGGAGGCTTTGTCCCTAATTTCTCGAGAAATTAGGGACAAAGCCTCCATTT
</t>
  </si>
  <si>
    <t>200nmoles</t>
  </si>
  <si>
    <t xml:space="preserve">shH-GPX3R_0
CGAAATGGAGGCTTTGTCCCTAATTTCTCGAGAAATTAGGGACAAAGCCTCCACCCC
</t>
  </si>
  <si>
    <t xml:space="preserve">shH-Acot7F-0
AATTCCGGGCTTCCGTGGACGCCATTAATCTCGAGATTAATGGCGTCCACGGAAGCTTTTTG
</t>
  </si>
  <si>
    <t xml:space="preserve">shH-Acot7R-0
CGCAAAAAGCTTCCGTGGACGCCATTAATCTCGAGATTAATGGCGTCCACGGAAGCCCGG
</t>
  </si>
  <si>
    <t xml:space="preserve">shH-Scramble_F-0
AATTCCGGGGCGTCATACCACGTTCTGTATCAAGAGTACAGAACGTGGTATGACGCCTTTTTG
</t>
  </si>
  <si>
    <t xml:space="preserve">shH-Scramble_R-0
CGCAAAAAGGCGTCATACCACGTTCTGTACTCTTGATACAGAACGTGGTATGACGCCCCGG
</t>
  </si>
  <si>
    <t xml:space="preserve">shH-Scramble_F-1
AATTCCGGGCCTGTCTGAGATTCTATGTTTCAAGAGAACATAGAATCTCAGACAGGCTTTTTG
</t>
  </si>
  <si>
    <t xml:space="preserve">shH-Scramble_R-1
CGCAAAAAGCCTGTCTGAGATTCTATGTTCTCTTGAAACATAGAATCTCAGACAGGCCCGG
</t>
  </si>
  <si>
    <t xml:space="preserve">H_LPCAT3_F-HindIII
GCAAAGCTTGGAATTGGGGGTGAAG
</t>
  </si>
  <si>
    <t xml:space="preserve">H_LPCAT3_R-MluI
CTTAACGCGTTGAAAAACTGAACAAACAG
</t>
  </si>
  <si>
    <t>BD Pharmingen™ Purified NA/LE Human BD Fc Block™</t>
  </si>
  <si>
    <t>vial x 0.25mg</t>
  </si>
  <si>
    <t xml:space="preserve"> BECTON DICKINSON. REF:564765</t>
  </si>
  <si>
    <t>Anti-human CD45 APC-CY7</t>
  </si>
  <si>
    <t>vial x 100 tests</t>
  </si>
  <si>
    <t xml:space="preserve"> BIOLEGEND. REF: 368516</t>
  </si>
  <si>
    <t>Anti-human CD3 AF 700</t>
  </si>
  <si>
    <t>vial x 100 ug</t>
  </si>
  <si>
    <t>BIOLEGEND. REF: 300424</t>
  </si>
  <si>
    <t>Anti-human CD4 V500</t>
  </si>
  <si>
    <t>BECTON DICKINSON. REF: 560768</t>
  </si>
  <si>
    <t>Anti-human CD8 PE-CY7</t>
  </si>
  <si>
    <t>BECTON DICKINSON. REF: 557746</t>
  </si>
  <si>
    <t>Anti-human CD14 FITC</t>
  </si>
  <si>
    <t>BIOLEGEND. REF: 367116</t>
  </si>
  <si>
    <t>Anti-human CD137 BV605</t>
  </si>
  <si>
    <t>BIOLEGEND. REF: 309822</t>
  </si>
  <si>
    <t xml:space="preserve">Anti-human CD134 APC  </t>
  </si>
  <si>
    <t>BIOLEGEND. REF: 350008</t>
  </si>
  <si>
    <t>Anti-human CD69 SB780</t>
  </si>
  <si>
    <t>THERMOFISHER. REF: 78-0699-42</t>
  </si>
  <si>
    <t>Anti-human CD40L PE-CY5</t>
  </si>
  <si>
    <t>BIOLEGEND. REF: 310808</t>
  </si>
  <si>
    <t>Anti-human INF-gamma PE</t>
  </si>
  <si>
    <t>BIOLEGEND. REF: 502509</t>
  </si>
  <si>
    <t>Anti-human IL-2 BV650</t>
  </si>
  <si>
    <t>BIOLEGEND. REF: 500334</t>
  </si>
  <si>
    <t>Anti-human TNF-alpha BV421</t>
  </si>
  <si>
    <t>BIOLEGEND. REF:502932</t>
  </si>
  <si>
    <t>Anti-human Granzime B PE-CF594</t>
  </si>
  <si>
    <t>vial x 50 tests</t>
  </si>
  <si>
    <t>BECTON DICKINSON. REF: 5652462</t>
  </si>
  <si>
    <t>Zoombie Green Fixable Viability FITC</t>
  </si>
  <si>
    <t>vial x 500 tests</t>
  </si>
  <si>
    <t xml:space="preserve">BENZONASA </t>
  </si>
  <si>
    <t>vial x 10 KU</t>
  </si>
  <si>
    <t>MERCK. REF:70664-3</t>
  </si>
  <si>
    <t>Anti-human CD45RA PB</t>
  </si>
  <si>
    <t>BIOLEGEND. REF: 304123</t>
  </si>
  <si>
    <t>Anti-human CCR7 BV650</t>
  </si>
  <si>
    <t>BIOLEGEN REF: 353234</t>
  </si>
  <si>
    <t>Anti-human CD95 PE-CF594</t>
  </si>
  <si>
    <t>BECTON DICKINSON. REF: 562395</t>
  </si>
  <si>
    <t>Anti-human CD103 BV605</t>
  </si>
  <si>
    <t>BIOLEGEND. REF: 350218</t>
  </si>
  <si>
    <t>Anti-human CD25 BV711</t>
  </si>
  <si>
    <t>BIOLEGEND. REF: 356138</t>
  </si>
  <si>
    <t>Anti-human FOXP3 PE</t>
  </si>
  <si>
    <t>BECTON DICKINSON. REF: 560046</t>
  </si>
  <si>
    <t>Anti-human CD127 PercP-Cy5.5</t>
  </si>
  <si>
    <t>BECTON DICKINSON. REF: 560551</t>
  </si>
  <si>
    <t>Anti-human CTLA-4 APC</t>
  </si>
  <si>
    <t>BECTON DICKINSON. REF: 555855</t>
  </si>
  <si>
    <t>Anti-human CD68 PerCPCy5.5</t>
  </si>
  <si>
    <t>BIOLEGEND. REF: 333814</t>
  </si>
  <si>
    <t>Anti-human CD163 BV785</t>
  </si>
  <si>
    <t>BIOLEGEND. REF: 333632</t>
  </si>
  <si>
    <t>Anti-human CD56 FITC</t>
  </si>
  <si>
    <t>BIOLEGEND. REF: 318304</t>
  </si>
  <si>
    <t>Anti.human CD3 FITC</t>
  </si>
  <si>
    <t>MILTENYI. REF: 130-113-138</t>
  </si>
  <si>
    <t>Anti-human CD19 FITC</t>
  </si>
  <si>
    <t>MILTENYI. REF: 130-113-645</t>
  </si>
  <si>
    <t>Anti-human HLA-DR PE-Cy7</t>
  </si>
  <si>
    <t>BECTON DICKINSON. REF: 335813</t>
  </si>
  <si>
    <t>Anti-human CD11c BV605</t>
  </si>
  <si>
    <t>BECTON DICKINSON. REF: 657713</t>
  </si>
  <si>
    <t>Anti-human CD1c PB</t>
  </si>
  <si>
    <t>BECTON DICKINSON. REF: 331508</t>
  </si>
  <si>
    <t>Anti-human CD14 AF700</t>
  </si>
  <si>
    <t>BIOLEGEND. REF: 301822</t>
  </si>
  <si>
    <t>Anti-human CD123 BV650</t>
  </si>
  <si>
    <t>BECTON DICKINSON. REF: 563405</t>
  </si>
  <si>
    <t>Anti-human CD33 BV711</t>
  </si>
  <si>
    <t>BIOLEGEND. REF: 303424</t>
  </si>
  <si>
    <t>Anti-human CD15 APC</t>
  </si>
  <si>
    <t>BIOLEGEND. REF: 329706</t>
  </si>
  <si>
    <t>Anti-human CD274 (PDL-1) PE</t>
  </si>
  <si>
    <t>Anti-human CD206 (Receptor Manosa) PE-CF594</t>
  </si>
  <si>
    <t>BECTON DICKINSON. REF: 564063</t>
  </si>
  <si>
    <t>Anti-human CD80 BV510</t>
  </si>
  <si>
    <t>BIOLEGEND. REF: 305234</t>
  </si>
  <si>
    <t>DNeasy Blood &amp; Tissue kit (50)</t>
  </si>
  <si>
    <t>kit x 50 pruebas</t>
  </si>
  <si>
    <t>QIAGEN. REF: 69504</t>
  </si>
  <si>
    <t>T Cell Activation/ Expansion Kit human</t>
  </si>
  <si>
    <t xml:space="preserve">kit   </t>
  </si>
  <si>
    <t>MILTENYI. REF: 130-091-441</t>
  </si>
  <si>
    <t>Recombinant Interleukin 2 human (rIL-2)</t>
  </si>
  <si>
    <t>vial x 50 ug</t>
  </si>
  <si>
    <t>MILTENYI. REF: 130-097-745</t>
  </si>
  <si>
    <t>MACS SmartStrainers (100 uM) 50 filters</t>
  </si>
  <si>
    <t>caja x 50 filtros</t>
  </si>
  <si>
    <t>MILTENYI. REF: 130-098-463</t>
  </si>
  <si>
    <t>GentleMACS C Tubes (100 tubes) 4x25</t>
  </si>
  <si>
    <t>caja x 100 tubos</t>
  </si>
  <si>
    <t>MILTENYI. REF: 130-096-334</t>
  </si>
  <si>
    <t>Tumor Dissociation kit human</t>
  </si>
  <si>
    <t>kit x 25 pruebas</t>
  </si>
  <si>
    <t>MILTENYI. REF: 130-095-929</t>
  </si>
  <si>
    <t>Fitohemaglutinin (PHA)</t>
  </si>
  <si>
    <t>vial x 5 mg</t>
  </si>
  <si>
    <t>MERCK. REF: 11082132001</t>
  </si>
  <si>
    <t>BD GolgiStop (Monensin)</t>
  </si>
  <si>
    <t>vial x 0.7ml</t>
  </si>
  <si>
    <t>BECTON DICKINSON. REF:554724</t>
  </si>
  <si>
    <t>BD Cytofix/Cytoperm Plus (BD Golgi Plug)</t>
  </si>
  <si>
    <t>BECTON DICKINSON. REF:555028</t>
  </si>
  <si>
    <t xml:space="preserve">True-Nuclear Transcription Factor Buffer Set. Incluye: 4X Fix Concentrate 30ml, Fix Diluent 100ml, 10X Perm Buffer 100ml. Set para 120 tests. </t>
  </si>
  <si>
    <t>kit x 120 tests</t>
  </si>
  <si>
    <t>BIOLEGEND. REF: 424401</t>
  </si>
  <si>
    <t>Collagenase from clostridium histolyticum Type I</t>
  </si>
  <si>
    <t>Frasco x 500mg</t>
  </si>
  <si>
    <t>SIGMA. REF: C-0130</t>
  </si>
  <si>
    <t>Cell Strainer 70 uM</t>
  </si>
  <si>
    <t>BD Falcon. REF: 352350</t>
  </si>
  <si>
    <t>Anti-mouse CD8a PE-Dazzle 594</t>
  </si>
  <si>
    <t>BIOLEGEND. REF: 100762</t>
  </si>
  <si>
    <t>Anti-mouse Ly6C APC-Cy7</t>
  </si>
  <si>
    <t>BIOLEGEND. REF: 128026</t>
  </si>
  <si>
    <t>Anti-mouse Ly6G APC-Cy7</t>
  </si>
  <si>
    <t>BIOLEGEND. REF: 127618</t>
  </si>
  <si>
    <t xml:space="preserve">Taq ADN polimerasa (PCR) </t>
  </si>
  <si>
    <t>1.000 U (200 \ mu l)</t>
  </si>
  <si>
    <t xml:space="preserve">REF: G009 Marca AMB </t>
  </si>
  <si>
    <t>TAQ DNA Polimerasa Recombinante, concentración 5Und/µl.
EL kit incluye vial de MgCl2 y un vial de Buffer 10X</t>
  </si>
  <si>
    <t xml:space="preserve">
Kit x500und
</t>
  </si>
  <si>
    <t>Referencia: 11615010  Marca: INVITROGEN</t>
  </si>
  <si>
    <t xml:space="preserve">SeaKem LE AGAROSE  </t>
  </si>
  <si>
    <t>Referencia 50004 Marca: lonza</t>
  </si>
  <si>
    <t xml:space="preserve">1 Kb Plus DNA Lader (Para electrofesis de DNA)  Concentración 	0,5 μg/μL 
</t>
  </si>
  <si>
    <t>Referencia 10787018  Marca Invitrogen</t>
  </si>
  <si>
    <t xml:space="preserve">Midori Green Advance </t>
  </si>
  <si>
    <t>Referencia MG-04 marca NIPPON GENETICS</t>
  </si>
  <si>
    <t xml:space="preserve">Matrigel® Growth Factor Reduced (GFR) Basement Membrane Matrix, LDEV-free
</t>
  </si>
  <si>
    <t>10 mL</t>
  </si>
  <si>
    <t>Referencia 354230 Marca Corning</t>
  </si>
  <si>
    <t>LIVE/DEAD™ Viability/Cytotoxicity Kit</t>
  </si>
  <si>
    <t xml:space="preserve"> kit</t>
  </si>
  <si>
    <t>Thermo Fisher Scientific. Catalog number: L3224</t>
  </si>
  <si>
    <t>Suplemento N2 (100X) para cultivo de células</t>
  </si>
  <si>
    <t>5 mL</t>
  </si>
  <si>
    <t>Marca Gibco 
Referencia: 17502048</t>
  </si>
  <si>
    <t>Placas de cultivo de ultrabaja adherencia en formato de 24 pozos - Material poliestireno</t>
  </si>
  <si>
    <t>Caja x 24</t>
  </si>
  <si>
    <t>Corning</t>
  </si>
  <si>
    <t xml:space="preserve">Laminillas Cubreobjetos redondo 18mm de diametro </t>
  </si>
  <si>
    <t xml:space="preserve">2NBDG fluorescent glucose analog </t>
  </si>
  <si>
    <t xml:space="preserve">3PO (2E)-3-(3-Pyridinyl)-1-(4-pyridinyl)-2-propen-1-one, 3PO (inhibitor of glucose metabolism) </t>
  </si>
  <si>
    <t>Anti- FSP1 (S100A4) monoclonal antibody, clone CL0239. Compatible con wetern blot, inmunofluorescencia y citometria de flujo</t>
  </si>
  <si>
    <t>Anti-C1QBP antibody. Reactividad en ratón y humano compatible con western blot</t>
  </si>
  <si>
    <t>Anti-Caspase-12 antibody (ab62463) policlonal. Compatible para western blot</t>
  </si>
  <si>
    <t>0.2ML</t>
  </si>
  <si>
    <t xml:space="preserve">Anti-CD90.1 (Thy-1.1) monoclonal antibody, clone HIS51. Compatible con inmunofluorescencia, citometria de flujo </t>
  </si>
  <si>
    <t>50 microgramos</t>
  </si>
  <si>
    <t xml:space="preserve">Anti-E-Cadherin monoclonal antibody, clone 24E10. Compatible con Western blot, inmunofluorescencia y citometria de flujo </t>
  </si>
  <si>
    <t>Anti-Mouse Percp/cy5.5-anti Ly6c</t>
  </si>
  <si>
    <t>100 microgramos</t>
  </si>
  <si>
    <t>Anti-mouse-IgG Secondary Antibody, Alexa Fluor 488</t>
  </si>
  <si>
    <t xml:space="preserve">1 mg </t>
  </si>
  <si>
    <t>anti-PhosphoDetect PDH-E1alpha (pSer293), Polyclonal. Compatible para wester blot</t>
  </si>
  <si>
    <t>50 microlitros</t>
  </si>
  <si>
    <t xml:space="preserve">Anti-Pro-Collagen Type I, A1/COL1A1 Polyclonal Antibody,  reactivity human, mouse. Compatible con Western blot, inmunofluorescencia y citometria de flujo </t>
  </si>
  <si>
    <t>Anticuerpo anti-Hexokinase II clon (C64G5) Rabbit  mAb #2867. compatible para western blot.  Reactividad en ratón y humano</t>
  </si>
  <si>
    <t>Anticuerpo monoclonal de ratón (IgG1 ) especifico contra beta actina de humano y ratón, purificado y sin conjugar</t>
  </si>
  <si>
    <t>Anticuerpo monoclonal de ratón (IgG1 ) especifico contra vinculina con reactividad contra humano y ratón, purificado y sin conjugar</t>
  </si>
  <si>
    <t>200 microgramos</t>
  </si>
  <si>
    <t>Anticuerpo monoclonal hecho en raton, clon 1A4 especifico contra la proteína actina alfa de musculo liso de raton y humano, sin conjugar.  Disponible para Westernblot, citometria de flujo e inmunofluorescencia</t>
  </si>
  <si>
    <t>100 microgramos (0.5 mg/ml)</t>
  </si>
  <si>
    <t>Anticuerpo monoclonal o policlonal especifico contra Glut-1 de raton y humano, sin conjugar y disponible para Western blot, inmunofluorescencia y citometria de flujo</t>
  </si>
  <si>
    <t>0,1 ml</t>
  </si>
  <si>
    <t>Anticuerpo policlonal (IgG de conejo) especifico contra Caveolina-1 de humano y ratón, sin conjugar. Disponible para Westernblot, citometria de flujo e inmunofluorescencia</t>
  </si>
  <si>
    <t>APC Rat Anti-Mouse CD45</t>
  </si>
  <si>
    <t>0.2mg/ml (500uL)</t>
  </si>
  <si>
    <t>BAPTA-AM, Ca2+ chelator</t>
  </si>
  <si>
    <t>25 mg</t>
  </si>
  <si>
    <t>C1QBP (D7H12) XP® Rabbit mAb #6502 monoclonal. Compatible para western blot y citometría de flujo</t>
  </si>
  <si>
    <t>C1QBP shRNA(human)   particulas lentivirales</t>
  </si>
  <si>
    <t>500 ngs - 20 ugs</t>
  </si>
  <si>
    <t>C1QBP shRNA(mouse)   particulas lentivirales</t>
  </si>
  <si>
    <t>Caspase-8 (D35G2) Rabbit mAb #4790. Compatible para western blot</t>
  </si>
  <si>
    <t>Caspase-9 Antibody (Mouse Specific) #9508. Compatible para western blot.</t>
  </si>
  <si>
    <t>Coctail  de inhibidores de fosfatasas que contengan imidazol, fluoruro de sodio, molibdato de sodio, ortvanadato de sodio tartrato de sodio</t>
  </si>
  <si>
    <t>Variable</t>
  </si>
  <si>
    <t>Costar™ Transwell™ Clear Polyester Membrane Inserts For 12-Well PlatesInsert; Membrane; Corning; Costar; Transwell; PET; For 12-well plates; Polystyrene; Surface treatment: TC; Thickness: 10μm; Growth area: 1.12cm2; Insert vol.: 0.5mL; Pore: 0.4μm; Nominal pore density: 4x10(6) pores/cm2; Sterile; Dia.: 12mm Ref. 3460</t>
  </si>
  <si>
    <t>Caja x 48</t>
  </si>
  <si>
    <t xml:space="preserve">Estuche comercial para el aislamiento y purificacion de plasmidos </t>
  </si>
  <si>
    <t>25 preparaciones</t>
  </si>
  <si>
    <t>Estuche comercial para la detección de lactato por reacción colorimetrica en placas de 96 pozos</t>
  </si>
  <si>
    <t>100 pruebas</t>
  </si>
  <si>
    <t xml:space="preserve">FastStart Essencial DNA Green Master </t>
  </si>
  <si>
    <t>contiene 5 viales de 1 mL</t>
  </si>
  <si>
    <t>FITC Rat Anti-CD11b   (anti-mouse)</t>
  </si>
  <si>
    <t>Fluo-4, AM, cell permeant o similares</t>
  </si>
  <si>
    <t>10x50ug</t>
  </si>
  <si>
    <t>Geles prefabricados de poliacrilamida en gradiente 4 al 15% para electroforesis de proteínas con las siguientes dimensiones 8,6cmx6,7cmx0,1cm, con capacidad de carga de 10 pozos y 30 ul de muestra por pozo. Vida media de 1 año.</t>
  </si>
  <si>
    <t>Goat Anti-Rabbit-IgG,  Secondary Antibody, Alexa Fluor 647</t>
  </si>
  <si>
    <t>HK2 shRNA(human)   particulas lentivirales</t>
  </si>
  <si>
    <t>500 ngs  - 20 ugs</t>
  </si>
  <si>
    <t>HK2 shRNA(mouse)  particulas lentivirales</t>
  </si>
  <si>
    <t>500 ng - 20ugs</t>
  </si>
  <si>
    <t>HSP70/HSP72 monoclonal antibody (C92F3A-5).  Compatible para western blot, citometría de flujo.</t>
  </si>
  <si>
    <t>HSP90 (C45G5) monoclonal Rabbit mAb. Compatible para western blot, citometría de flujo.</t>
  </si>
  <si>
    <t>Invasion Assay CytoSelect™ 24-Well Cell Invasion Assay
(Collagen I, Colorimetric Format) y/o equivalente</t>
  </si>
  <si>
    <t xml:space="preserve">Kit </t>
  </si>
  <si>
    <t>LDHA/LDHC (C28H7) Rabbit mAb</t>
  </si>
  <si>
    <t xml:space="preserve">Low-Fluorescence PVDF Transfer Membranes </t>
  </si>
  <si>
    <t xml:space="preserve">Pack x10 </t>
  </si>
  <si>
    <t>MATRIGEL  hESC-qualified Matrix 5 mL ref BD354277</t>
  </si>
  <si>
    <t xml:space="preserve">MCT1 polyclonal antibody, reactivity human, mouse. Compatible para Western blot, inmunofluorescencia y citometria de flujo </t>
  </si>
  <si>
    <t xml:space="preserve">MCT4 (SLC16A3) Polyclonal Antibody.  Disponible para Western blot, inmunofluorescencia y citometria de flujo </t>
  </si>
  <si>
    <t xml:space="preserve">Medio para cultivo de células DMEM/F12 Advance </t>
  </si>
  <si>
    <t>Membrana de transferencia de proteínas de fluoruro de polivinilideno (PVDF) con un tamaño de poro de 0,2 um y capacidad de unión de 150-160 ug de proteína/cm2</t>
  </si>
  <si>
    <t>1 rollo de 3.3 m por 26 cm</t>
  </si>
  <si>
    <t>N-acetyl glucosamine</t>
  </si>
  <si>
    <t>25g</t>
  </si>
  <si>
    <t>Papeles filtro para inmunoblot precortados  de 7,5 x 10 cm</t>
  </si>
  <si>
    <t>1 paquete por 60</t>
  </si>
  <si>
    <t>Peliculas clear-blue X-ray para detección de quimioluminscencia de 18 x 24 cm</t>
  </si>
  <si>
    <t>Placas de cultivo de ultrabaja adherencia en formato de 6 pozos - Material poliestireno</t>
  </si>
  <si>
    <t>Placas de cultivo de ultrabaja adherencia en formato de 96 pozos - Material poliestireno</t>
  </si>
  <si>
    <t>Precision Plus Protein WesternC Standard (prestained) 10-250kDa</t>
  </si>
  <si>
    <t>Purified anti-Arginase 1 (ARG1)
compatible con western blot</t>
  </si>
  <si>
    <t>Purified anti-Nos2 (iNOS)
Reactividad en ratón compatible con western blot</t>
  </si>
  <si>
    <t>Purified rat anti-mouse CD16/CD32</t>
  </si>
  <si>
    <t>0.2mg</t>
  </si>
  <si>
    <t>Purified Rat Anti-Mouse Ly-6G and Ly-6C </t>
  </si>
  <si>
    <t xml:space="preserve">Rat Anti-Mouse CD24.  Clona M1/69, conjugated PerCP-Cy5.5.  Aplicación citometria de flujo </t>
  </si>
  <si>
    <t>0.1mg</t>
  </si>
  <si>
    <t>Recombinant Mouse GM-CSF Protein</t>
  </si>
  <si>
    <t>10 microgramos</t>
  </si>
  <si>
    <t>Recombinant Mouse IL-6 Protein</t>
  </si>
  <si>
    <t>SDHA Monoclonal Antibody (2E3GC12FB2AE2) compatible para western blot.</t>
  </si>
  <si>
    <t xml:space="preserve">Sintesis de Primers entre 15-25 nucleótidos de longitud </t>
  </si>
  <si>
    <t>Tapabocas de Tela</t>
  </si>
  <si>
    <t xml:space="preserve">TGF-beta1 (Factor de Crecimiento Transforman beta) de humano, proteína recombinante </t>
  </si>
  <si>
    <t>thapsigardin ≥98% (HPLC)</t>
  </si>
  <si>
    <t>10 mg</t>
  </si>
  <si>
    <t xml:space="preserve">Reactivo CytoVista Tissue Clearing Reagent. </t>
  </si>
  <si>
    <t>Marca Invitrogen catálogo V11324</t>
  </si>
  <si>
    <t xml:space="preserve">Citoquina recombinante de ratón TGF-β1 (carrier-free) </t>
  </si>
  <si>
    <t xml:space="preserve"> Size 10 μg </t>
  </si>
  <si>
    <t>Catalog# 763102 /BioLegend</t>
  </si>
  <si>
    <t xml:space="preserve">Kit para la deteccion de citoquinas humanas formato 96 pozos tecnologia Multiplex. 10-20 citoquinas a eleccion </t>
  </si>
  <si>
    <t>anticuerpo anti human/mouse PERK monoclonal.clona C33E10</t>
  </si>
  <si>
    <t>Cell Signaling Ref 3192S</t>
  </si>
  <si>
    <t>anticuerpo anti Phospho-PERK (Thr980), anticuerpo monoclonal  (clona 16F8)</t>
  </si>
  <si>
    <t>Cell Signaling Ref 3179S</t>
  </si>
  <si>
    <t>anticuerpo anti  CHOP monoclonal ( clona D46F1)</t>
  </si>
  <si>
    <t>Cell Signaling Ref 5554S</t>
  </si>
  <si>
    <t>Zombie NIR™ Fixable Viability Kit</t>
  </si>
  <si>
    <t>biolegend cat.423106</t>
  </si>
  <si>
    <t>PE-Cy5 antimouse CD45 clone 20-F11</t>
  </si>
  <si>
    <t>100 ug 500ul</t>
  </si>
  <si>
    <t>biolegend cat. 103110</t>
  </si>
  <si>
    <t>BV570 antimouse  CD4 clone RM4-5</t>
  </si>
  <si>
    <t>50 ug 250 ul</t>
  </si>
  <si>
    <t>biolegend cat.100542</t>
  </si>
  <si>
    <t>APC antimouse PD1 clone 29F.1A12</t>
  </si>
  <si>
    <t>biolegend cat.135210</t>
  </si>
  <si>
    <t>PE antimpouse cd274 PDL1 clone 10F.9G2</t>
  </si>
  <si>
    <t>biolegend cat.124308</t>
  </si>
  <si>
    <t>APC antimouse CD25 clone 3C7</t>
  </si>
  <si>
    <t>biolegend cat.101910</t>
  </si>
  <si>
    <t>AF 488 antimouse FOXP3 clone MF23</t>
  </si>
  <si>
    <t>bd biosciences cat.560403</t>
  </si>
  <si>
    <t>PE antimouse CD152 (CTLA4) clone UC10-4B9</t>
  </si>
  <si>
    <t>biolegend cat.106305</t>
  </si>
  <si>
    <t>PE antimouse CD8a clone 53-6.7</t>
  </si>
  <si>
    <t>0.2 mg</t>
  </si>
  <si>
    <t>bd biosciences cat.553033</t>
  </si>
  <si>
    <t>PE Dazzle 594 antimouse B220 clone RA3-6B2</t>
  </si>
  <si>
    <t>biolegend cat.103258</t>
  </si>
  <si>
    <t>FITC antimouse CD11c clone HL3</t>
  </si>
  <si>
    <t>0.5 mg</t>
  </si>
  <si>
    <t>bd biosciences cat.553801</t>
  </si>
  <si>
    <t>APC-Cy7 antimouse Ly6C clone HK1.4</t>
  </si>
  <si>
    <t>biolegend cat.128026</t>
  </si>
  <si>
    <t>PE-Cy7 anti mouse Ly6G clone 1A8</t>
  </si>
  <si>
    <t>biolegend cat.127618</t>
  </si>
  <si>
    <t>APC antimouse CD40</t>
  </si>
  <si>
    <t>0,1 mg</t>
  </si>
  <si>
    <t>bd biosciences cat.558695</t>
  </si>
  <si>
    <t>PerCP-Cy 5.5 antimouse CD80 clone 16-10A1</t>
  </si>
  <si>
    <t>50 ug</t>
  </si>
  <si>
    <t>bd biosciences cat.560526</t>
  </si>
  <si>
    <t>AF 700 antimouse CD335 clone 29A1.4</t>
  </si>
  <si>
    <t>0.05 mg</t>
  </si>
  <si>
    <t>bd biosciences cat.561169</t>
  </si>
  <si>
    <t>FITC antimouse cd 49b clone HMa2</t>
  </si>
  <si>
    <t>500 ug 1 ml</t>
  </si>
  <si>
    <t>biolegend cat.103504</t>
  </si>
  <si>
    <t>FITC antimouse NK-1.1 clone PK136</t>
  </si>
  <si>
    <t>biolegend cat.108706</t>
  </si>
  <si>
    <t>Purified Rat anti mouse CD16/CD32 clone 2.4G2</t>
  </si>
  <si>
    <t>bd biosciences cat.553142</t>
  </si>
  <si>
    <t>PE-Cy7 antimouse Ly-6G Ly6C clone RB-8C5</t>
  </si>
  <si>
    <t>0.02 mg</t>
  </si>
  <si>
    <t>bd biosciences cat.552985</t>
  </si>
  <si>
    <t>PECY7 antimouse CD62L clone MEL-14</t>
  </si>
  <si>
    <t>biolegend cat.14418</t>
  </si>
  <si>
    <t>APC/Cyanine7 anti-mouse CD86 Antibody clone GL-1</t>
  </si>
  <si>
    <t>biolegend cat.105030</t>
  </si>
  <si>
    <t>Brilliant Violet 421™ anti-mouse CD45 Antibody clone 30-F11</t>
  </si>
  <si>
    <t>50ug</t>
  </si>
  <si>
    <t>biolegend cat.103134</t>
  </si>
  <si>
    <t>Brilliant Violet 711™ anti-mouse I-A/I-E Antibody clone M5/114.15.2</t>
  </si>
  <si>
    <t>biolegend cat.107643</t>
  </si>
  <si>
    <t xml:space="preserve">PE/Cyanine7 anti-mouse H-2Kb Antibody AF6-88.5 </t>
  </si>
  <si>
    <t>biolegend ct.116520</t>
  </si>
  <si>
    <t>PE/Cyanine7 anti-mouse H-2Kd Antibody SF1-1.1</t>
  </si>
  <si>
    <t>biolegend cat.116622</t>
  </si>
  <si>
    <t>Mouse T Cell Isolation Kit</t>
  </si>
  <si>
    <t>Kit x 200 test</t>
  </si>
  <si>
    <t>Purified Hamster Anti-Mouse CD3e (Clone  145-2C11)</t>
  </si>
  <si>
    <t>0,5 mg/ml</t>
  </si>
  <si>
    <t>Purified NA/LE Hamster Anti-Mouse CD28 (Clone  37.51)</t>
  </si>
  <si>
    <t>1,0 mg/ml</t>
  </si>
  <si>
    <t>Mouse Interferon Beta Serum ELISA Kit. Mouse IFN Beta ELISA Kit, High Sensitivity Serum, Plasma, TCM). Estuche comercial de ELISA para la detección de IFN Beta de alta sensibilidad en raton en muestras de suero, plasma y medio de cultivo celular con un rango de detección de  0.94-60 pg/ml en placas de 96 pozos</t>
  </si>
  <si>
    <t>placa por 96 pozos</t>
  </si>
  <si>
    <t>pbl assay sciences</t>
  </si>
  <si>
    <t>APC anti-mouse F4/80 Antibody </t>
  </si>
  <si>
    <t>100ug</t>
  </si>
  <si>
    <t xml:space="preserve">TFAM Polyclonal Antibody (PA5-29571).  Compatible para western blot, citometría de flujo. Reactivo compatible con humano y ratón. </t>
  </si>
  <si>
    <t xml:space="preserve">Recombinant human Flt3L-Fc </t>
  </si>
  <si>
    <t>10ug</t>
  </si>
  <si>
    <t>Goat Anti-Rabbit IgG (HRP) secondary antibody compatible con western blot</t>
  </si>
  <si>
    <t>1mg</t>
  </si>
  <si>
    <t>Filtro Membrana de 0,22um para filtracion al vacio</t>
  </si>
  <si>
    <t xml:space="preserve">100 unidades </t>
  </si>
  <si>
    <t>Tripsina liofilizada polvo</t>
  </si>
  <si>
    <t>Frasco x 100g</t>
  </si>
  <si>
    <t>Platos de cultivo celular tratados 35x10mm</t>
  </si>
  <si>
    <t>Caja x 500</t>
  </si>
  <si>
    <t xml:space="preserve">Frascos de cultivo de 175cm con filtro </t>
  </si>
  <si>
    <t>Caja x 40</t>
  </si>
  <si>
    <t>Cetylpyridinium chloride (amonio cuaternario)</t>
  </si>
  <si>
    <t xml:space="preserve">Alcohol isopropilico </t>
  </si>
  <si>
    <t>Botella 1L</t>
  </si>
  <si>
    <t xml:space="preserve">Formula 55x Desinfectate </t>
  </si>
  <si>
    <t>Botella x 1gal</t>
  </si>
  <si>
    <t xml:space="preserve">West Glo detergente </t>
  </si>
  <si>
    <t>Botella por 1gal</t>
  </si>
  <si>
    <t>Pajillas/espigas de almacenamiento en Nitrogeno</t>
  </si>
  <si>
    <t>CellTrace™ Far Red Cell Proliferation Kit, for flow cytometry</t>
  </si>
  <si>
    <t>kit x 20 ensayos</t>
  </si>
  <si>
    <t xml:space="preserve">
Invitrogen™
Catalog number: C34564</t>
  </si>
  <si>
    <t xml:space="preserve">Cristal Violeta </t>
  </si>
  <si>
    <t>frasco x 100g</t>
  </si>
  <si>
    <t>Control shRNA Lentiviral Particles-A</t>
  </si>
  <si>
    <t>200 uls</t>
  </si>
  <si>
    <t>Puromycin Dihydrochloride</t>
  </si>
  <si>
    <t>10 x 1 ml</t>
  </si>
  <si>
    <t>, L(+)-Lactate Assay Kit, kit de deteccion de colorimetria de L-Lactato</t>
  </si>
  <si>
    <t>1 kit </t>
  </si>
  <si>
    <t>CellTrace™ CFSE Cell Proliferation Kit, for flow cytometry .</t>
  </si>
  <si>
    <t xml:space="preserve">Catalog number: C34554. Marca: Invitrogen </t>
  </si>
  <si>
    <t xml:space="preserve">Dithiothreitol (DTT) </t>
  </si>
  <si>
    <t xml:space="preserve">5g </t>
  </si>
  <si>
    <t xml:space="preserve"> BIORAD 
Cat #1610611</t>
  </si>
  <si>
    <t xml:space="preserve">HUman fibronectin preservative free </t>
  </si>
  <si>
    <t>1mg/1ml</t>
  </si>
  <si>
    <t>Gibco-Thermofisher Ref:0023</t>
  </si>
  <si>
    <t>Anti-HMGB1 antibody Abcam ab18256</t>
  </si>
  <si>
    <t>Medio para cultivo de células Endoteliales</t>
  </si>
  <si>
    <t>Botella 500ml</t>
  </si>
  <si>
    <t>Placa Transwell de 24 pozos para ensayos de migración celular con insertos de poros de 8 micrómetros</t>
  </si>
  <si>
    <t xml:space="preserve"> Placa por 24 pozos y 12 insertos </t>
  </si>
  <si>
    <t>Unidades de filtracion a vacio desechables de 0,22um-250ml</t>
  </si>
  <si>
    <t>Unidad de 250 ml</t>
  </si>
  <si>
    <t>Cloruro de Calcio - polvo</t>
  </si>
  <si>
    <t xml:space="preserve"> Envase por 100 gr </t>
  </si>
  <si>
    <t>Microplaca de inmunoanálisis de poliestireno transparente, con 1536 pozos, tamaño Estándar, volumen de trabajo entre 1 a 10 uL, con tapa</t>
  </si>
  <si>
    <t>Caja con 30 unidades</t>
  </si>
  <si>
    <t>Microplaca de poliestireno, con tapa, transparente de 96 pozos, tamaño estándar, estéril.</t>
  </si>
  <si>
    <t>Caja con 80 unidades</t>
  </si>
  <si>
    <t xml:space="preserve">Microplaca de poliestireno, con tapa, transparente de 384 pozos, tamaño estándar, estéril </t>
  </si>
  <si>
    <t>Paquete con 10 unidades</t>
  </si>
  <si>
    <t>Placa de pocillos múltiples, de poliestireno, transparentes, estériles, con tapa</t>
  </si>
  <si>
    <t>Caja con 20 paquetes conteniendo 5 unidades</t>
  </si>
  <si>
    <t>Pelicula de sellado o precinto de sellado, para microplacas, tamaño estándar, CyclerSeal.</t>
  </si>
  <si>
    <t>Paquete con 100 unidades</t>
  </si>
  <si>
    <t>Placa de almacenamiento de 0,8 mL con 96 pozos, de polipropileno, con pocillos con fondo de V</t>
  </si>
  <si>
    <t>Paquete con 50 unidades</t>
  </si>
  <si>
    <t xml:space="preserve">Alfombrillas de sellado de 96 pocillos con tapon redondo, esterilizable en autoclave </t>
  </si>
  <si>
    <t>Caja Petri plástica estéril 60*15mm sin división</t>
  </si>
  <si>
    <t>Paquete por 20 unidades</t>
  </si>
  <si>
    <t>Tubo para microcentrífuga Eppendorf incoloro 1,5 mL</t>
  </si>
  <si>
    <t>Paquete con 500 tubos</t>
  </si>
  <si>
    <t>Asa bacteriológica plástica desechable, calibrada y estéril</t>
  </si>
  <si>
    <t>Caja con 1000 unidades</t>
  </si>
  <si>
    <t>Papel filtro cuantitativo Grado 42 en circulo. Diametro 125 mm</t>
  </si>
  <si>
    <t>Toallas de papel para manos desechables</t>
  </si>
  <si>
    <t>Caja con 24 unidades/150 unidades</t>
  </si>
  <si>
    <t>Rollo de toallas de papel absorvente insutrial, blanco 10*800</t>
  </si>
  <si>
    <t>Paquete por 6 unidades</t>
  </si>
  <si>
    <t>Jeringa plástica descartable de insulina de 1 mL</t>
  </si>
  <si>
    <t>Caja por 100 unidades</t>
  </si>
  <si>
    <t>Tubos Eppendorf para Qubit  en polipropileno</t>
  </si>
  <si>
    <t xml:space="preserve">Pistilo para microtubo de 1.5mL, esterilizable </t>
  </si>
  <si>
    <t>Caja con 20 unidades</t>
  </si>
  <si>
    <t>GenElute Soil DNA isolation Kit</t>
  </si>
  <si>
    <t>Caja para 50 reacciones</t>
  </si>
  <si>
    <t>Glicerol para análisis 99%, grado molecular</t>
  </si>
  <si>
    <t>Frasco de 1000 mL</t>
  </si>
  <si>
    <t>Peroxido de hidrogeno al 35%</t>
  </si>
  <si>
    <t>Frasco de 500 mL</t>
  </si>
  <si>
    <t>Ácido maleico</t>
  </si>
  <si>
    <t>Frasco de 500g</t>
  </si>
  <si>
    <t>Etanol absoluto 96%</t>
  </si>
  <si>
    <t>Garrafa de 20L</t>
  </si>
  <si>
    <t>Frasco 100g</t>
  </si>
  <si>
    <t>4-Nitrophenyl sulphate/ Sinonimo 4-Nitrophenyl sulfate potassium salt</t>
  </si>
  <si>
    <t>Frasco de 1 g</t>
  </si>
  <si>
    <t>4-Nitrophenyl α-D-xylopyranoside Grado de pureza &gt;98%</t>
  </si>
  <si>
    <t>Tubos EDTA 3.0 ml - 13 x 75 - Aditivo 5.4 mg de K2 EDTA seca Tapón Hemogard  Ref. 367856</t>
  </si>
  <si>
    <t>FERROCIANURO DE POTASIO</t>
  </si>
  <si>
    <t>frasco x 5 g</t>
  </si>
  <si>
    <t>ACETATO DE ZINC RA</t>
  </si>
  <si>
    <t>frasco x 500g</t>
  </si>
  <si>
    <t>SULFITO DE SODIO (&gt;98%)</t>
  </si>
  <si>
    <t>frasco x 250g</t>
  </si>
  <si>
    <t>Ninidrina RA</t>
  </si>
  <si>
    <t>frasco x 10g</t>
  </si>
  <si>
    <t>2,2′-azinobis- (3-etilbenzotiazolina) -6-sulfónico (ABTS)</t>
  </si>
  <si>
    <t>frasco x 100mL</t>
  </si>
  <si>
    <t>2,4,6-tris (2piridil) -s-triazina (TPTZ )</t>
  </si>
  <si>
    <t>ácido (±) -6-hidroxi-2,5,7,8-tetrametilcromano-2-carboxílico (Trolox)</t>
  </si>
  <si>
    <t xml:space="preserve">β-caroteno RA </t>
  </si>
  <si>
    <t xml:space="preserve">Persulfato de potasio RA </t>
  </si>
  <si>
    <t>Dihidrocloruro de 2, 2'-azobis (2-amidinopropano)</t>
  </si>
  <si>
    <t xml:space="preserve">Fluoresceina RA </t>
  </si>
  <si>
    <t>FACSFlow sheat fluid caja por 20 litros, marca BD, referencia 342003</t>
  </si>
  <si>
    <t>caja por 20 litros</t>
  </si>
  <si>
    <t>Beckton Dickinson-referencia 342003</t>
  </si>
  <si>
    <t>TUBO DE ENSAYO DE 5 ML DE POLIESTIRENO DE FONDO REDONDO CON TAPON A PRESION Y TAMIZ CELULAR. MARCA FALCON</t>
  </si>
  <si>
    <t>Caja x 500 Unidades</t>
  </si>
  <si>
    <t>Falcon. REF: 352235</t>
  </si>
  <si>
    <t>BIOLEGEND. REF:423112</t>
  </si>
  <si>
    <t>BIOLEGEND. REF: 323008</t>
  </si>
  <si>
    <t xml:space="preserve">Rapamicina </t>
  </si>
  <si>
    <t>1-10 mg</t>
  </si>
  <si>
    <t xml:space="preserve">LY294002 (inhibidor de PI3K) </t>
  </si>
  <si>
    <t>1,5 mg</t>
  </si>
  <si>
    <t>Cell Signaling Technology   Referencia: 9901S</t>
  </si>
  <si>
    <t xml:space="preserve">Anti-galectin 9/Gal-9 antibody [EPR23853-132] </t>
  </si>
  <si>
    <t>100uL</t>
  </si>
  <si>
    <t>Abcam Anti mouse REF:ab275877</t>
  </si>
  <si>
    <t xml:space="preserve">Anti-galectin 9/Gal-9 antibody [EPR22214] </t>
  </si>
  <si>
    <t>Abcam Anti human REF: ab227046</t>
  </si>
  <si>
    <t>Anti-TIM 3 antibody  [EPR22241]</t>
  </si>
  <si>
    <t>Abcam human/mouse REF: ab241332</t>
  </si>
  <si>
    <t>BrdU (5-Bromo-2´-Deoxyuridine)</t>
  </si>
  <si>
    <t>Invitrogen REF: B23151</t>
  </si>
  <si>
    <t>BrdU Monoclonal Antibody (BU20A), FITC, eBioscience™</t>
  </si>
  <si>
    <t>100 test</t>
  </si>
  <si>
    <t>Invitrogen REF:#11-5071-42</t>
  </si>
  <si>
    <t>Gentamicina (10 mg/mL)</t>
  </si>
  <si>
    <t>Frasco por 10 mL</t>
  </si>
  <si>
    <t>Gibco  Cat. 15710064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</si>
</sst>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_-&quot;$&quot;\ * #,##0_-;\-&quot;$&quot;\ * #,##0_-;_-&quot;$&quot;\ * &quot;-&quot;_-;_-@_-"/>
  </numFmts>
  <fonts count="22"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color theme="0"/>
      <name val="Calibri"/>
      <family val="2"/>
      <scheme val="minor"/>
    </font>
    <font>
      <sz val="12"/>
      <name val="Calibri"/>
      <family val="2"/>
      <scheme val="minor"/>
    </font>
    <font>
      <sz val="11"/>
      <name val="Calibri"/>
      <family val="2"/>
      <scheme val="minor"/>
    </font>
    <font>
      <u/>
      <sz val="11"/>
      <color theme="10"/>
      <name val="Calibri"/>
      <family val="2"/>
      <scheme val="minor"/>
    </font>
    <font>
      <u/>
      <sz val="11"/>
      <color theme="11"/>
      <name val="Calibri"/>
      <family val="2"/>
      <scheme val="minor"/>
    </font>
    <font>
      <b/>
      <sz val="11"/>
      <name val="Calibri"/>
      <family val="2"/>
      <scheme val="minor"/>
    </font>
    <font>
      <b/>
      <sz val="20"/>
      <color rgb="FFFF0000"/>
      <name val="Calibri"/>
      <scheme val="minor"/>
    </font>
    <font>
      <b/>
      <sz val="11"/>
      <color theme="0"/>
      <name val="Calibri"/>
      <scheme val="minor"/>
    </font>
    <font>
      <sz val="16"/>
      <color theme="0"/>
      <name val="Calibri"/>
      <scheme val="minor"/>
    </font>
    <font>
      <sz val="12"/>
      <color rgb="FF000000"/>
      <name val="Calibri"/>
      <family val="2"/>
      <scheme val="minor"/>
    </font>
    <font>
      <sz val="11"/>
      <color rgb="FF000000"/>
      <name val="Calibri"/>
      <family val="2"/>
      <scheme val="minor"/>
    </font>
    <font>
      <sz val="11"/>
      <color theme="1"/>
      <name val="Segoe UI"/>
      <family val="2"/>
    </font>
    <font>
      <sz val="11"/>
      <name val="Calibri"/>
      <family val="2"/>
    </font>
    <font>
      <sz val="11"/>
      <color rgb="FF000000"/>
      <name val="Calibri"/>
      <family val="2"/>
    </font>
    <font>
      <sz val="12"/>
      <color theme="1"/>
      <name val="Calibri"/>
      <family val="2"/>
    </font>
    <font>
      <b/>
      <sz val="9"/>
      <color indexed="81"/>
      <name val="Calibri"/>
      <family val="2"/>
    </font>
    <font>
      <sz val="9"/>
      <color indexed="81"/>
      <name val="Calibri"/>
      <family val="2"/>
    </font>
  </fonts>
  <fills count="9">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C000"/>
        <bgColor indexed="64"/>
      </patternFill>
    </fill>
    <fill>
      <patternFill patternType="solid">
        <fgColor theme="0"/>
        <bgColor rgb="FF000000"/>
      </patternFill>
    </fill>
    <fill>
      <patternFill patternType="solid">
        <fgColor theme="9" tint="-0.499984740745262"/>
        <bgColor indexed="64"/>
      </patternFill>
    </fill>
    <fill>
      <patternFill patternType="solid">
        <fgColor theme="7" tint="0.59999389629810485"/>
        <bgColor indexed="64"/>
      </patternFill>
    </fill>
    <fill>
      <patternFill patternType="solid">
        <fgColor rgb="FFFFFF00"/>
        <bgColor indexed="64"/>
      </patternFill>
    </fill>
  </fills>
  <borders count="15">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2804">
    <xf numFmtId="0" fontId="0" fillId="0" borderId="0"/>
    <xf numFmtId="41"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2">
    <xf numFmtId="0" fontId="0" fillId="0" borderId="0" xfId="0"/>
    <xf numFmtId="0" fontId="2" fillId="0" borderId="0" xfId="0" applyFont="1"/>
    <xf numFmtId="41" fontId="2" fillId="0" borderId="0" xfId="1" applyFont="1"/>
    <xf numFmtId="0" fontId="5" fillId="3" borderId="4" xfId="0" applyFont="1" applyFill="1" applyBorder="1" applyAlignment="1">
      <alignment horizontal="center"/>
    </xf>
    <xf numFmtId="0" fontId="5" fillId="3" borderId="5" xfId="0" applyFont="1" applyFill="1" applyBorder="1" applyAlignment="1">
      <alignment horizontal="center"/>
    </xf>
    <xf numFmtId="41" fontId="5" fillId="3" borderId="5" xfId="1" applyFont="1" applyFill="1" applyBorder="1" applyAlignment="1">
      <alignment horizontal="center"/>
    </xf>
    <xf numFmtId="41" fontId="5" fillId="3" borderId="6" xfId="1" applyFont="1" applyFill="1" applyBorder="1" applyAlignment="1">
      <alignment horizontal="center"/>
    </xf>
    <xf numFmtId="0" fontId="2" fillId="0" borderId="1" xfId="0" applyFont="1" applyBorder="1"/>
    <xf numFmtId="0" fontId="2" fillId="0" borderId="2" xfId="0" applyFont="1" applyBorder="1"/>
    <xf numFmtId="41" fontId="2" fillId="0" borderId="2" xfId="1" applyFont="1" applyBorder="1"/>
    <xf numFmtId="41" fontId="2" fillId="0" borderId="3" xfId="1" applyFont="1" applyBorder="1"/>
    <xf numFmtId="0" fontId="2" fillId="0" borderId="7" xfId="0" applyFont="1" applyBorder="1"/>
    <xf numFmtId="0" fontId="4" fillId="4" borderId="8" xfId="0" applyFont="1" applyFill="1" applyBorder="1"/>
    <xf numFmtId="41" fontId="4" fillId="4" borderId="8" xfId="1" applyFont="1" applyFill="1" applyBorder="1"/>
    <xf numFmtId="41" fontId="4" fillId="4" borderId="9" xfId="1" applyFont="1" applyFill="1" applyBorder="1"/>
    <xf numFmtId="0" fontId="3" fillId="4" borderId="8" xfId="0" applyFont="1" applyFill="1" applyBorder="1"/>
    <xf numFmtId="41" fontId="3" fillId="4" borderId="8" xfId="1" applyFont="1" applyFill="1" applyBorder="1"/>
    <xf numFmtId="41" fontId="3" fillId="4" borderId="9" xfId="1" applyFont="1" applyFill="1" applyBorder="1"/>
    <xf numFmtId="41" fontId="2" fillId="2" borderId="2" xfId="1" applyFont="1" applyFill="1" applyBorder="1"/>
    <xf numFmtId="41" fontId="6" fillId="0" borderId="2" xfId="1" applyFont="1" applyBorder="1"/>
    <xf numFmtId="0" fontId="2" fillId="0" borderId="10" xfId="0" applyFont="1" applyBorder="1"/>
    <xf numFmtId="41" fontId="2" fillId="0" borderId="10" xfId="1" applyFont="1" applyBorder="1"/>
    <xf numFmtId="0" fontId="7" fillId="0" borderId="0" xfId="0" applyFont="1" applyAlignment="1">
      <alignment vertical="center"/>
    </xf>
    <xf numFmtId="0" fontId="7"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wrapText="1"/>
    </xf>
    <xf numFmtId="164" fontId="7" fillId="2" borderId="2" xfId="2" applyFont="1" applyFill="1" applyBorder="1" applyAlignment="1">
      <alignment horizontal="center" vertical="center" wrapText="1"/>
    </xf>
    <xf numFmtId="0" fontId="7" fillId="0" borderId="0" xfId="0" applyFont="1" applyBorder="1"/>
    <xf numFmtId="0" fontId="7" fillId="0" borderId="0" xfId="0" applyFont="1"/>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horizontal="left"/>
    </xf>
    <xf numFmtId="0" fontId="7" fillId="2" borderId="2" xfId="0" applyFont="1" applyFill="1" applyBorder="1" applyAlignment="1">
      <alignment wrapText="1"/>
    </xf>
    <xf numFmtId="0" fontId="0" fillId="2" borderId="2" xfId="0" applyFont="1" applyFill="1" applyBorder="1" applyAlignment="1">
      <alignment wrapText="1"/>
    </xf>
    <xf numFmtId="0" fontId="1" fillId="2" borderId="2" xfId="0" applyFont="1" applyFill="1" applyBorder="1" applyAlignment="1">
      <alignment horizontal="center" wrapText="1"/>
    </xf>
    <xf numFmtId="0" fontId="0" fillId="2" borderId="2" xfId="0" applyFont="1" applyFill="1" applyBorder="1" applyAlignment="1">
      <alignment horizontal="center" wrapText="1"/>
    </xf>
    <xf numFmtId="164" fontId="1" fillId="2" borderId="2" xfId="2" applyFont="1" applyFill="1" applyBorder="1" applyAlignment="1">
      <alignment horizontal="center" vertical="center" wrapText="1"/>
    </xf>
    <xf numFmtId="164" fontId="0" fillId="2" borderId="2" xfId="2" applyFont="1" applyFill="1" applyBorder="1" applyAlignment="1">
      <alignment horizontal="center" vertical="center" wrapText="1"/>
    </xf>
    <xf numFmtId="0" fontId="0" fillId="2" borderId="2" xfId="0" applyFont="1" applyFill="1" applyBorder="1" applyAlignment="1">
      <alignment vertical="center" wrapText="1"/>
    </xf>
    <xf numFmtId="0" fontId="0"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2" borderId="2" xfId="0" applyFont="1" applyFill="1" applyBorder="1" applyAlignment="1">
      <alignment vertical="center"/>
    </xf>
    <xf numFmtId="0" fontId="15"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0" fontId="0" fillId="2" borderId="2" xfId="0" applyFill="1" applyBorder="1" applyAlignment="1">
      <alignment wrapText="1"/>
    </xf>
    <xf numFmtId="0" fontId="16" fillId="2" borderId="2" xfId="0" applyFont="1" applyFill="1" applyBorder="1" applyAlignment="1">
      <alignment vertical="center" wrapText="1"/>
    </xf>
    <xf numFmtId="0" fontId="17" fillId="2" borderId="2"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6" fillId="2" borderId="2" xfId="0" applyFont="1" applyFill="1" applyBorder="1" applyAlignment="1">
      <alignment wrapText="1"/>
    </xf>
    <xf numFmtId="0" fontId="19" fillId="2" borderId="2" xfId="0" applyFont="1" applyFill="1" applyBorder="1" applyAlignment="1">
      <alignment horizontal="left" vertical="center" wrapText="1"/>
    </xf>
    <xf numFmtId="0" fontId="7" fillId="7" borderId="2" xfId="0" applyFont="1" applyFill="1" applyBorder="1"/>
    <xf numFmtId="0" fontId="7" fillId="0" borderId="2" xfId="0" applyFont="1" applyBorder="1" applyAlignment="1">
      <alignment horizontal="left"/>
    </xf>
    <xf numFmtId="0" fontId="7" fillId="0" borderId="2" xfId="0" applyFont="1" applyBorder="1" applyAlignment="1">
      <alignment wrapText="1"/>
    </xf>
    <xf numFmtId="0" fontId="7" fillId="0" borderId="2" xfId="0" applyFont="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wrapText="1"/>
    </xf>
    <xf numFmtId="164" fontId="7" fillId="2" borderId="2" xfId="2" applyFont="1" applyFill="1" applyBorder="1" applyAlignment="1">
      <alignment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1" fillId="3" borderId="11" xfId="0" applyFont="1" applyFill="1" applyBorder="1" applyAlignment="1">
      <alignment horizontal="center" vertical="center" wrapText="1"/>
    </xf>
    <xf numFmtId="0" fontId="13" fillId="6" borderId="11" xfId="0" applyFont="1" applyFill="1" applyBorder="1" applyAlignment="1">
      <alignment horizontal="center" wrapText="1"/>
    </xf>
    <xf numFmtId="0" fontId="7" fillId="0" borderId="1" xfId="0" applyFont="1" applyBorder="1" applyAlignment="1">
      <alignment horizontal="center"/>
    </xf>
    <xf numFmtId="0" fontId="7" fillId="7" borderId="3" xfId="0" applyFont="1" applyFill="1" applyBorder="1"/>
    <xf numFmtId="0" fontId="7" fillId="8" borderId="2" xfId="0" applyFont="1" applyFill="1" applyBorder="1" applyAlignment="1">
      <alignment wrapText="1"/>
    </xf>
    <xf numFmtId="0" fontId="10" fillId="0" borderId="2" xfId="0" applyFont="1" applyBorder="1" applyAlignment="1">
      <alignment horizontal="center" wrapText="1"/>
    </xf>
    <xf numFmtId="0" fontId="7" fillId="0" borderId="7" xfId="0" applyFont="1" applyBorder="1" applyAlignment="1">
      <alignment horizontal="center"/>
    </xf>
    <xf numFmtId="0" fontId="7" fillId="7" borderId="8" xfId="0" applyFont="1" applyFill="1" applyBorder="1"/>
    <xf numFmtId="0" fontId="7" fillId="7" borderId="9" xfId="0" applyFont="1" applyFill="1" applyBorder="1"/>
    <xf numFmtId="0" fontId="7" fillId="2" borderId="8" xfId="0" applyFont="1" applyFill="1" applyBorder="1" applyAlignment="1">
      <alignment vertical="center" wrapText="1"/>
    </xf>
    <xf numFmtId="0" fontId="0"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41" fontId="12" fillId="3" borderId="13" xfId="1" applyFont="1" applyFill="1" applyBorder="1" applyAlignment="1">
      <alignment horizontal="center" vertical="center" wrapText="1"/>
    </xf>
    <xf numFmtId="41" fontId="12" fillId="6" borderId="13" xfId="1" applyFont="1" applyFill="1" applyBorder="1" applyAlignment="1">
      <alignment horizontal="center" vertical="center" wrapText="1"/>
    </xf>
    <xf numFmtId="41" fontId="12" fillId="6" borderId="14" xfId="1" applyFont="1" applyFill="1" applyBorder="1" applyAlignment="1">
      <alignment horizontal="center" vertical="center" wrapText="1"/>
    </xf>
    <xf numFmtId="0" fontId="7" fillId="0" borderId="4" xfId="0" applyFont="1" applyBorder="1" applyAlignment="1">
      <alignment horizontal="center"/>
    </xf>
    <xf numFmtId="0" fontId="0" fillId="2" borderId="5" xfId="0" applyFont="1" applyFill="1" applyBorder="1" applyAlignment="1">
      <alignment wrapText="1"/>
    </xf>
    <xf numFmtId="0" fontId="0" fillId="2" borderId="5" xfId="0" applyFill="1" applyBorder="1" applyAlignment="1">
      <alignment wrapText="1"/>
    </xf>
    <xf numFmtId="0" fontId="1" fillId="2" borderId="5" xfId="0" applyFont="1" applyFill="1" applyBorder="1" applyAlignment="1">
      <alignment horizontal="center" wrapText="1"/>
    </xf>
    <xf numFmtId="0" fontId="7" fillId="2" borderId="5" xfId="0" applyFont="1" applyFill="1" applyBorder="1" applyAlignment="1">
      <alignment horizontal="center" wrapText="1"/>
    </xf>
    <xf numFmtId="0" fontId="7" fillId="7" borderId="5" xfId="0" applyFont="1" applyFill="1" applyBorder="1"/>
    <xf numFmtId="0" fontId="7" fillId="7" borderId="6" xfId="0" applyFont="1" applyFill="1" applyBorder="1"/>
  </cellXfs>
  <cellStyles count="2804">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xfId="1009" builtinId="8" hidden="1"/>
    <cellStyle name="Hipervínculo" xfId="1011" builtinId="8" hidden="1"/>
    <cellStyle name="Hipervínculo" xfId="1013" builtinId="8" hidden="1"/>
    <cellStyle name="Hipervínculo" xfId="1015" builtinId="8" hidden="1"/>
    <cellStyle name="Hipervínculo" xfId="1017" builtinId="8" hidden="1"/>
    <cellStyle name="Hipervínculo" xfId="1019" builtinId="8" hidden="1"/>
    <cellStyle name="Hipervínculo" xfId="1021" builtinId="8" hidden="1"/>
    <cellStyle name="Hipervínculo" xfId="1023" builtinId="8" hidden="1"/>
    <cellStyle name="Hipervínculo" xfId="1025" builtinId="8" hidden="1"/>
    <cellStyle name="Hipervínculo" xfId="1027" builtinId="8" hidden="1"/>
    <cellStyle name="Hipervínculo" xfId="1029" builtinId="8" hidden="1"/>
    <cellStyle name="Hipervínculo" xfId="1031" builtinId="8" hidden="1"/>
    <cellStyle name="Hipervínculo" xfId="1033" builtinId="8" hidden="1"/>
    <cellStyle name="Hipervínculo" xfId="1035" builtinId="8" hidden="1"/>
    <cellStyle name="Hipervínculo" xfId="1037" builtinId="8" hidden="1"/>
    <cellStyle name="Hipervínculo" xfId="1039" builtinId="8" hidden="1"/>
    <cellStyle name="Hipervínculo" xfId="1041" builtinId="8" hidden="1"/>
    <cellStyle name="Hipervínculo" xfId="1043" builtinId="8" hidden="1"/>
    <cellStyle name="Hipervínculo" xfId="1045" builtinId="8" hidden="1"/>
    <cellStyle name="Hipervínculo" xfId="1047" builtinId="8" hidden="1"/>
    <cellStyle name="Hipervínculo" xfId="1049" builtinId="8" hidden="1"/>
    <cellStyle name="Hipervínculo" xfId="1051" builtinId="8" hidden="1"/>
    <cellStyle name="Hipervínculo" xfId="1053" builtinId="8" hidden="1"/>
    <cellStyle name="Hipervínculo" xfId="1055" builtinId="8" hidden="1"/>
    <cellStyle name="Hipervínculo" xfId="1057" builtinId="8" hidden="1"/>
    <cellStyle name="Hipervínculo" xfId="1059" builtinId="8" hidden="1"/>
    <cellStyle name="Hipervínculo" xfId="1061" builtinId="8" hidden="1"/>
    <cellStyle name="Hipervínculo" xfId="1063" builtinId="8" hidden="1"/>
    <cellStyle name="Hipervínculo" xfId="1065" builtinId="8" hidden="1"/>
    <cellStyle name="Hipervínculo" xfId="1067" builtinId="8" hidden="1"/>
    <cellStyle name="Hipervínculo" xfId="1069" builtinId="8" hidden="1"/>
    <cellStyle name="Hipervínculo" xfId="1071" builtinId="8" hidden="1"/>
    <cellStyle name="Hipervínculo" xfId="1073" builtinId="8" hidden="1"/>
    <cellStyle name="Hipervínculo" xfId="1075" builtinId="8" hidden="1"/>
    <cellStyle name="Hipervínculo" xfId="1077" builtinId="8" hidden="1"/>
    <cellStyle name="Hipervínculo" xfId="1079" builtinId="8" hidden="1"/>
    <cellStyle name="Hipervínculo" xfId="1081" builtinId="8" hidden="1"/>
    <cellStyle name="Hipervínculo" xfId="1083" builtinId="8" hidden="1"/>
    <cellStyle name="Hipervínculo" xfId="1085" builtinId="8" hidden="1"/>
    <cellStyle name="Hipervínculo" xfId="1087" builtinId="8" hidden="1"/>
    <cellStyle name="Hipervínculo" xfId="1089" builtinId="8" hidden="1"/>
    <cellStyle name="Hipervínculo" xfId="1091" builtinId="8" hidden="1"/>
    <cellStyle name="Hipervínculo" xfId="1093" builtinId="8" hidden="1"/>
    <cellStyle name="Hipervínculo" xfId="1095" builtinId="8" hidden="1"/>
    <cellStyle name="Hipervínculo" xfId="1097" builtinId="8" hidden="1"/>
    <cellStyle name="Hipervínculo" xfId="1099" builtinId="8" hidden="1"/>
    <cellStyle name="Hipervínculo" xfId="1101" builtinId="8" hidden="1"/>
    <cellStyle name="Hipervínculo" xfId="1103" builtinId="8" hidden="1"/>
    <cellStyle name="Hipervínculo" xfId="1105" builtinId="8" hidden="1"/>
    <cellStyle name="Hipervínculo" xfId="1107" builtinId="8" hidden="1"/>
    <cellStyle name="Hipervínculo" xfId="1109" builtinId="8" hidden="1"/>
    <cellStyle name="Hipervínculo" xfId="1111" builtinId="8" hidden="1"/>
    <cellStyle name="Hipervínculo" xfId="1113" builtinId="8" hidden="1"/>
    <cellStyle name="Hipervínculo" xfId="1115" builtinId="8" hidden="1"/>
    <cellStyle name="Hipervínculo" xfId="1117" builtinId="8" hidden="1"/>
    <cellStyle name="Hipervínculo" xfId="1119" builtinId="8" hidden="1"/>
    <cellStyle name="Hipervínculo" xfId="1121" builtinId="8" hidden="1"/>
    <cellStyle name="Hipervínculo" xfId="1123" builtinId="8" hidden="1"/>
    <cellStyle name="Hipervínculo" xfId="1125" builtinId="8" hidden="1"/>
    <cellStyle name="Hipervínculo" xfId="1127" builtinId="8" hidden="1"/>
    <cellStyle name="Hipervínculo" xfId="1129" builtinId="8" hidden="1"/>
    <cellStyle name="Hipervínculo" xfId="1131" builtinId="8" hidden="1"/>
    <cellStyle name="Hipervínculo" xfId="1133" builtinId="8" hidden="1"/>
    <cellStyle name="Hipervínculo" xfId="1135" builtinId="8" hidden="1"/>
    <cellStyle name="Hipervínculo" xfId="1137" builtinId="8" hidden="1"/>
    <cellStyle name="Hipervínculo" xfId="1139" builtinId="8" hidden="1"/>
    <cellStyle name="Hipervínculo" xfId="1141" builtinId="8" hidden="1"/>
    <cellStyle name="Hipervínculo" xfId="1143" builtinId="8" hidden="1"/>
    <cellStyle name="Hipervínculo" xfId="1145" builtinId="8" hidden="1"/>
    <cellStyle name="Hipervínculo" xfId="1147" builtinId="8" hidden="1"/>
    <cellStyle name="Hipervínculo" xfId="1149" builtinId="8" hidden="1"/>
    <cellStyle name="Hipervínculo" xfId="1151" builtinId="8" hidden="1"/>
    <cellStyle name="Hipervínculo" xfId="1153" builtinId="8" hidden="1"/>
    <cellStyle name="Hipervínculo" xfId="1155" builtinId="8" hidden="1"/>
    <cellStyle name="Hipervínculo" xfId="1157" builtinId="8" hidden="1"/>
    <cellStyle name="Hipervínculo" xfId="1159" builtinId="8" hidden="1"/>
    <cellStyle name="Hipervínculo" xfId="1161" builtinId="8" hidden="1"/>
    <cellStyle name="Hipervínculo" xfId="1163" builtinId="8" hidden="1"/>
    <cellStyle name="Hipervínculo" xfId="1165" builtinId="8" hidden="1"/>
    <cellStyle name="Hipervínculo" xfId="1167" builtinId="8" hidden="1"/>
    <cellStyle name="Hipervínculo" xfId="1169" builtinId="8" hidden="1"/>
    <cellStyle name="Hipervínculo" xfId="1171" builtinId="8" hidden="1"/>
    <cellStyle name="Hipervínculo" xfId="1173" builtinId="8" hidden="1"/>
    <cellStyle name="Hipervínculo" xfId="1175" builtinId="8" hidden="1"/>
    <cellStyle name="Hipervínculo" xfId="1177" builtinId="8" hidden="1"/>
    <cellStyle name="Hipervínculo" xfId="1179" builtinId="8" hidden="1"/>
    <cellStyle name="Hipervínculo" xfId="1181" builtinId="8" hidden="1"/>
    <cellStyle name="Hipervínculo" xfId="1183" builtinId="8" hidden="1"/>
    <cellStyle name="Hipervínculo" xfId="1185" builtinId="8" hidden="1"/>
    <cellStyle name="Hipervínculo" xfId="1187" builtinId="8" hidden="1"/>
    <cellStyle name="Hipervínculo" xfId="1189" builtinId="8" hidden="1"/>
    <cellStyle name="Hipervínculo" xfId="1191" builtinId="8" hidden="1"/>
    <cellStyle name="Hipervínculo" xfId="1193" builtinId="8" hidden="1"/>
    <cellStyle name="Hipervínculo" xfId="1195" builtinId="8" hidden="1"/>
    <cellStyle name="Hipervínculo" xfId="1197" builtinId="8" hidden="1"/>
    <cellStyle name="Hipervínculo" xfId="1199" builtinId="8" hidden="1"/>
    <cellStyle name="Hipervínculo" xfId="1201" builtinId="8" hidden="1"/>
    <cellStyle name="Hipervínculo" xfId="1203" builtinId="8" hidden="1"/>
    <cellStyle name="Hipervínculo" xfId="1205" builtinId="8" hidden="1"/>
    <cellStyle name="Hipervínculo" xfId="1207" builtinId="8" hidden="1"/>
    <cellStyle name="Hipervínculo" xfId="1209" builtinId="8" hidden="1"/>
    <cellStyle name="Hipervínculo" xfId="1211" builtinId="8" hidden="1"/>
    <cellStyle name="Hipervínculo" xfId="1213" builtinId="8" hidden="1"/>
    <cellStyle name="Hipervínculo" xfId="1215" builtinId="8" hidden="1"/>
    <cellStyle name="Hipervínculo" xfId="1217" builtinId="8" hidden="1"/>
    <cellStyle name="Hipervínculo" xfId="1219" builtinId="8" hidden="1"/>
    <cellStyle name="Hipervínculo" xfId="1221" builtinId="8" hidden="1"/>
    <cellStyle name="Hipervínculo" xfId="1223" builtinId="8" hidden="1"/>
    <cellStyle name="Hipervínculo" xfId="1225" builtinId="8" hidden="1"/>
    <cellStyle name="Hipervínculo" xfId="1227" builtinId="8" hidden="1"/>
    <cellStyle name="Hipervínculo" xfId="1229" builtinId="8" hidden="1"/>
    <cellStyle name="Hipervínculo" xfId="1231" builtinId="8" hidden="1"/>
    <cellStyle name="Hipervínculo" xfId="1233" builtinId="8" hidden="1"/>
    <cellStyle name="Hipervínculo" xfId="1235" builtinId="8" hidden="1"/>
    <cellStyle name="Hipervínculo" xfId="1237" builtinId="8" hidden="1"/>
    <cellStyle name="Hipervínculo" xfId="1239" builtinId="8" hidden="1"/>
    <cellStyle name="Hipervínculo" xfId="1241" builtinId="8" hidden="1"/>
    <cellStyle name="Hipervínculo" xfId="1243" builtinId="8" hidden="1"/>
    <cellStyle name="Hipervínculo" xfId="1245" builtinId="8" hidden="1"/>
    <cellStyle name="Hipervínculo" xfId="1247" builtinId="8" hidden="1"/>
    <cellStyle name="Hipervínculo" xfId="1249" builtinId="8" hidden="1"/>
    <cellStyle name="Hipervínculo" xfId="1251" builtinId="8" hidden="1"/>
    <cellStyle name="Hipervínculo" xfId="1253" builtinId="8" hidden="1"/>
    <cellStyle name="Hipervínculo" xfId="1255" builtinId="8" hidden="1"/>
    <cellStyle name="Hipervínculo" xfId="1257" builtinId="8" hidden="1"/>
    <cellStyle name="Hipervínculo" xfId="1259" builtinId="8" hidden="1"/>
    <cellStyle name="Hipervínculo" xfId="1261" builtinId="8" hidden="1"/>
    <cellStyle name="Hipervínculo" xfId="1263" builtinId="8" hidden="1"/>
    <cellStyle name="Hipervínculo" xfId="1265" builtinId="8" hidden="1"/>
    <cellStyle name="Hipervínculo" xfId="1267" builtinId="8" hidden="1"/>
    <cellStyle name="Hipervínculo" xfId="1269" builtinId="8" hidden="1"/>
    <cellStyle name="Hipervínculo" xfId="1271" builtinId="8" hidden="1"/>
    <cellStyle name="Hipervínculo" xfId="1273" builtinId="8" hidden="1"/>
    <cellStyle name="Hipervínculo" xfId="1275" builtinId="8" hidden="1"/>
    <cellStyle name="Hipervínculo" xfId="1277" builtinId="8" hidden="1"/>
    <cellStyle name="Hipervínculo" xfId="1279" builtinId="8" hidden="1"/>
    <cellStyle name="Hipervínculo" xfId="1281" builtinId="8" hidden="1"/>
    <cellStyle name="Hipervínculo" xfId="1283" builtinId="8" hidden="1"/>
    <cellStyle name="Hipervínculo" xfId="1285" builtinId="8" hidden="1"/>
    <cellStyle name="Hipervínculo" xfId="1287" builtinId="8" hidden="1"/>
    <cellStyle name="Hipervínculo" xfId="1289" builtinId="8" hidden="1"/>
    <cellStyle name="Hipervínculo" xfId="1291" builtinId="8" hidden="1"/>
    <cellStyle name="Hipervínculo" xfId="1293" builtinId="8" hidden="1"/>
    <cellStyle name="Hipervínculo" xfId="1295" builtinId="8" hidden="1"/>
    <cellStyle name="Hipervínculo" xfId="1297" builtinId="8" hidden="1"/>
    <cellStyle name="Hipervínculo" xfId="1299" builtinId="8" hidden="1"/>
    <cellStyle name="Hipervínculo" xfId="1301" builtinId="8" hidden="1"/>
    <cellStyle name="Hipervínculo" xfId="1303" builtinId="8" hidden="1"/>
    <cellStyle name="Hipervínculo" xfId="1305" builtinId="8" hidden="1"/>
    <cellStyle name="Hipervínculo" xfId="1307" builtinId="8" hidden="1"/>
    <cellStyle name="Hipervínculo" xfId="1309" builtinId="8" hidden="1"/>
    <cellStyle name="Hipervínculo" xfId="1311" builtinId="8" hidden="1"/>
    <cellStyle name="Hipervínculo" xfId="1313" builtinId="8" hidden="1"/>
    <cellStyle name="Hipervínculo" xfId="1315" builtinId="8" hidden="1"/>
    <cellStyle name="Hipervínculo" xfId="1317" builtinId="8" hidden="1"/>
    <cellStyle name="Hipervínculo" xfId="1319" builtinId="8" hidden="1"/>
    <cellStyle name="Hipervínculo" xfId="1321" builtinId="8" hidden="1"/>
    <cellStyle name="Hipervínculo" xfId="1323" builtinId="8" hidden="1"/>
    <cellStyle name="Hipervínculo" xfId="1325" builtinId="8" hidden="1"/>
    <cellStyle name="Hipervínculo" xfId="1327" builtinId="8" hidden="1"/>
    <cellStyle name="Hipervínculo" xfId="1329" builtinId="8" hidden="1"/>
    <cellStyle name="Hipervínculo" xfId="1331" builtinId="8" hidden="1"/>
    <cellStyle name="Hipervínculo" xfId="1333" builtinId="8" hidden="1"/>
    <cellStyle name="Hipervínculo" xfId="1335" builtinId="8" hidden="1"/>
    <cellStyle name="Hipervínculo" xfId="1337" builtinId="8" hidden="1"/>
    <cellStyle name="Hipervínculo" xfId="1339" builtinId="8" hidden="1"/>
    <cellStyle name="Hipervínculo" xfId="1341" builtinId="8" hidden="1"/>
    <cellStyle name="Hipervínculo" xfId="1343" builtinId="8" hidden="1"/>
    <cellStyle name="Hipervínculo" xfId="1345" builtinId="8" hidden="1"/>
    <cellStyle name="Hipervínculo" xfId="1347" builtinId="8" hidden="1"/>
    <cellStyle name="Hipervínculo" xfId="1349" builtinId="8" hidden="1"/>
    <cellStyle name="Hipervínculo" xfId="1351" builtinId="8" hidden="1"/>
    <cellStyle name="Hipervínculo" xfId="1353" builtinId="8" hidden="1"/>
    <cellStyle name="Hipervínculo" xfId="1355" builtinId="8" hidden="1"/>
    <cellStyle name="Hipervínculo" xfId="1357" builtinId="8" hidden="1"/>
    <cellStyle name="Hipervínculo" xfId="1359" builtinId="8" hidden="1"/>
    <cellStyle name="Hipervínculo" xfId="1361" builtinId="8" hidden="1"/>
    <cellStyle name="Hipervínculo" xfId="1363" builtinId="8" hidden="1"/>
    <cellStyle name="Hipervínculo" xfId="1365" builtinId="8" hidden="1"/>
    <cellStyle name="Hipervínculo" xfId="1367" builtinId="8" hidden="1"/>
    <cellStyle name="Hipervínculo" xfId="1369" builtinId="8" hidden="1"/>
    <cellStyle name="Hipervínculo" xfId="1371" builtinId="8" hidden="1"/>
    <cellStyle name="Hipervínculo" xfId="1373" builtinId="8" hidden="1"/>
    <cellStyle name="Hipervínculo" xfId="1375" builtinId="8" hidden="1"/>
    <cellStyle name="Hipervínculo" xfId="1377" builtinId="8" hidden="1"/>
    <cellStyle name="Hipervínculo" xfId="1379" builtinId="8" hidden="1"/>
    <cellStyle name="Hipervínculo" xfId="1381" builtinId="8" hidden="1"/>
    <cellStyle name="Hipervínculo" xfId="1383" builtinId="8" hidden="1"/>
    <cellStyle name="Hipervínculo" xfId="1385" builtinId="8" hidden="1"/>
    <cellStyle name="Hipervínculo" xfId="1387" builtinId="8" hidden="1"/>
    <cellStyle name="Hipervínculo" xfId="1389" builtinId="8" hidden="1"/>
    <cellStyle name="Hipervínculo" xfId="1391" builtinId="8" hidden="1"/>
    <cellStyle name="Hipervínculo" xfId="1393" builtinId="8" hidden="1"/>
    <cellStyle name="Hipervínculo" xfId="1395" builtinId="8" hidden="1"/>
    <cellStyle name="Hipervínculo" xfId="1397" builtinId="8" hidden="1"/>
    <cellStyle name="Hipervínculo" xfId="1399" builtinId="8" hidden="1"/>
    <cellStyle name="Hipervínculo" xfId="1401" builtinId="8" hidden="1"/>
    <cellStyle name="Hipervínculo" xfId="1403" builtinId="8" hidden="1"/>
    <cellStyle name="Hipervínculo" xfId="1405" builtinId="8" hidden="1"/>
    <cellStyle name="Hipervínculo" xfId="1407" builtinId="8" hidden="1"/>
    <cellStyle name="Hipervínculo" xfId="1409" builtinId="8" hidden="1"/>
    <cellStyle name="Hipervínculo" xfId="1411" builtinId="8" hidden="1"/>
    <cellStyle name="Hipervínculo" xfId="1413" builtinId="8" hidden="1"/>
    <cellStyle name="Hipervínculo" xfId="1415" builtinId="8" hidden="1"/>
    <cellStyle name="Hipervínculo" xfId="1417" builtinId="8" hidden="1"/>
    <cellStyle name="Hipervínculo" xfId="1419" builtinId="8" hidden="1"/>
    <cellStyle name="Hipervínculo" xfId="1421" builtinId="8" hidden="1"/>
    <cellStyle name="Hipervínculo" xfId="1423" builtinId="8" hidden="1"/>
    <cellStyle name="Hipervínculo" xfId="1425" builtinId="8" hidden="1"/>
    <cellStyle name="Hipervínculo" xfId="1427" builtinId="8" hidden="1"/>
    <cellStyle name="Hipervínculo" xfId="1429" builtinId="8" hidden="1"/>
    <cellStyle name="Hipervínculo" xfId="1431" builtinId="8" hidden="1"/>
    <cellStyle name="Hipervínculo" xfId="1433" builtinId="8" hidden="1"/>
    <cellStyle name="Hipervínculo" xfId="1435" builtinId="8" hidden="1"/>
    <cellStyle name="Hipervínculo" xfId="1437" builtinId="8" hidden="1"/>
    <cellStyle name="Hipervínculo" xfId="1439" builtinId="8" hidden="1"/>
    <cellStyle name="Hipervínculo" xfId="1441" builtinId="8" hidden="1"/>
    <cellStyle name="Hipervínculo" xfId="1443" builtinId="8" hidden="1"/>
    <cellStyle name="Hipervínculo" xfId="1445" builtinId="8" hidden="1"/>
    <cellStyle name="Hipervínculo" xfId="1447" builtinId="8" hidden="1"/>
    <cellStyle name="Hipervínculo" xfId="1449" builtinId="8" hidden="1"/>
    <cellStyle name="Hipervínculo" xfId="1451" builtinId="8" hidden="1"/>
    <cellStyle name="Hipervínculo" xfId="1453" builtinId="8" hidden="1"/>
    <cellStyle name="Hipervínculo" xfId="1455" builtinId="8" hidden="1"/>
    <cellStyle name="Hipervínculo" xfId="1457" builtinId="8" hidden="1"/>
    <cellStyle name="Hipervínculo" xfId="1459" builtinId="8" hidden="1"/>
    <cellStyle name="Hipervínculo" xfId="1461" builtinId="8" hidden="1"/>
    <cellStyle name="Hipervínculo" xfId="1463" builtinId="8" hidden="1"/>
    <cellStyle name="Hipervínculo" xfId="1465" builtinId="8" hidden="1"/>
    <cellStyle name="Hipervínculo" xfId="1467" builtinId="8" hidden="1"/>
    <cellStyle name="Hipervínculo" xfId="1469" builtinId="8" hidden="1"/>
    <cellStyle name="Hipervínculo" xfId="1471" builtinId="8" hidden="1"/>
    <cellStyle name="Hipervínculo" xfId="1473" builtinId="8" hidden="1"/>
    <cellStyle name="Hipervínculo" xfId="1475" builtinId="8" hidden="1"/>
    <cellStyle name="Hipervínculo" xfId="1477" builtinId="8" hidden="1"/>
    <cellStyle name="Hipervínculo" xfId="1479" builtinId="8" hidden="1"/>
    <cellStyle name="Hipervínculo" xfId="1481" builtinId="8" hidden="1"/>
    <cellStyle name="Hipervínculo" xfId="1483" builtinId="8" hidden="1"/>
    <cellStyle name="Hipervínculo" xfId="1485" builtinId="8" hidden="1"/>
    <cellStyle name="Hipervínculo" xfId="1487" builtinId="8" hidden="1"/>
    <cellStyle name="Hipervínculo" xfId="1489" builtinId="8" hidden="1"/>
    <cellStyle name="Hipervínculo" xfId="1491" builtinId="8" hidden="1"/>
    <cellStyle name="Hipervínculo" xfId="1493" builtinId="8" hidden="1"/>
    <cellStyle name="Hipervínculo" xfId="1495" builtinId="8" hidden="1"/>
    <cellStyle name="Hipervínculo" xfId="1497" builtinId="8" hidden="1"/>
    <cellStyle name="Hipervínculo" xfId="1499" builtinId="8" hidden="1"/>
    <cellStyle name="Hipervínculo" xfId="1501" builtinId="8" hidden="1"/>
    <cellStyle name="Hipervínculo" xfId="1503" builtinId="8" hidden="1"/>
    <cellStyle name="Hipervínculo" xfId="1505" builtinId="8" hidden="1"/>
    <cellStyle name="Hipervínculo" xfId="1507" builtinId="8" hidden="1"/>
    <cellStyle name="Hipervínculo" xfId="1509" builtinId="8" hidden="1"/>
    <cellStyle name="Hipervínculo" xfId="1511" builtinId="8" hidden="1"/>
    <cellStyle name="Hipervínculo" xfId="1513" builtinId="8" hidden="1"/>
    <cellStyle name="Hipervínculo" xfId="1515" builtinId="8" hidden="1"/>
    <cellStyle name="Hipervínculo" xfId="1517" builtinId="8" hidden="1"/>
    <cellStyle name="Hipervínculo" xfId="1519" builtinId="8" hidden="1"/>
    <cellStyle name="Hipervínculo" xfId="1521" builtinId="8" hidden="1"/>
    <cellStyle name="Hipervínculo" xfId="1523" builtinId="8" hidden="1"/>
    <cellStyle name="Hipervínculo" xfId="1525" builtinId="8" hidden="1"/>
    <cellStyle name="Hipervínculo" xfId="1527" builtinId="8" hidden="1"/>
    <cellStyle name="Hipervínculo" xfId="1529" builtinId="8" hidden="1"/>
    <cellStyle name="Hipervínculo" xfId="1531" builtinId="8" hidden="1"/>
    <cellStyle name="Hipervínculo" xfId="1533" builtinId="8" hidden="1"/>
    <cellStyle name="Hipervínculo" xfId="1535" builtinId="8" hidden="1"/>
    <cellStyle name="Hipervínculo" xfId="1537" builtinId="8" hidden="1"/>
    <cellStyle name="Hipervínculo" xfId="1539" builtinId="8" hidden="1"/>
    <cellStyle name="Hipervínculo" xfId="1541" builtinId="8" hidden="1"/>
    <cellStyle name="Hipervínculo" xfId="1543" builtinId="8" hidden="1"/>
    <cellStyle name="Hipervínculo" xfId="1545" builtinId="8" hidden="1"/>
    <cellStyle name="Hipervínculo" xfId="1547" builtinId="8" hidden="1"/>
    <cellStyle name="Hipervínculo" xfId="1549" builtinId="8" hidden="1"/>
    <cellStyle name="Hipervínculo" xfId="1551" builtinId="8" hidden="1"/>
    <cellStyle name="Hipervínculo" xfId="1553" builtinId="8" hidden="1"/>
    <cellStyle name="Hipervínculo" xfId="1555" builtinId="8" hidden="1"/>
    <cellStyle name="Hipervínculo" xfId="1557" builtinId="8" hidden="1"/>
    <cellStyle name="Hipervínculo" xfId="1559" builtinId="8" hidden="1"/>
    <cellStyle name="Hipervínculo" xfId="1561" builtinId="8" hidden="1"/>
    <cellStyle name="Hipervínculo" xfId="1563" builtinId="8" hidden="1"/>
    <cellStyle name="Hipervínculo" xfId="1565" builtinId="8" hidden="1"/>
    <cellStyle name="Hipervínculo" xfId="1567" builtinId="8" hidden="1"/>
    <cellStyle name="Hipervínculo" xfId="1569" builtinId="8" hidden="1"/>
    <cellStyle name="Hipervínculo" xfId="1571" builtinId="8" hidden="1"/>
    <cellStyle name="Hipervínculo" xfId="1573" builtinId="8" hidden="1"/>
    <cellStyle name="Hipervínculo" xfId="1575" builtinId="8" hidden="1"/>
    <cellStyle name="Hipervínculo" xfId="1577" builtinId="8" hidden="1"/>
    <cellStyle name="Hipervínculo" xfId="1579" builtinId="8" hidden="1"/>
    <cellStyle name="Hipervínculo" xfId="1581" builtinId="8" hidden="1"/>
    <cellStyle name="Hipervínculo" xfId="1583" builtinId="8" hidden="1"/>
    <cellStyle name="Hipervínculo" xfId="1585" builtinId="8" hidden="1"/>
    <cellStyle name="Hipervínculo" xfId="1587" builtinId="8" hidden="1"/>
    <cellStyle name="Hipervínculo" xfId="1589" builtinId="8" hidden="1"/>
    <cellStyle name="Hipervínculo" xfId="1591" builtinId="8" hidden="1"/>
    <cellStyle name="Hipervínculo" xfId="1593" builtinId="8" hidden="1"/>
    <cellStyle name="Hipervínculo" xfId="1595" builtinId="8" hidden="1"/>
    <cellStyle name="Hipervínculo" xfId="1597" builtinId="8" hidden="1"/>
    <cellStyle name="Hipervínculo" xfId="1599" builtinId="8" hidden="1"/>
    <cellStyle name="Hipervínculo" xfId="1601" builtinId="8" hidden="1"/>
    <cellStyle name="Hipervínculo" xfId="1603" builtinId="8" hidden="1"/>
    <cellStyle name="Hipervínculo" xfId="1605" builtinId="8" hidden="1"/>
    <cellStyle name="Hipervínculo" xfId="1607" builtinId="8" hidden="1"/>
    <cellStyle name="Hipervínculo" xfId="1609" builtinId="8" hidden="1"/>
    <cellStyle name="Hipervínculo" xfId="1611" builtinId="8" hidden="1"/>
    <cellStyle name="Hipervínculo" xfId="1613" builtinId="8" hidden="1"/>
    <cellStyle name="Hipervínculo" xfId="1615" builtinId="8" hidden="1"/>
    <cellStyle name="Hipervínculo" xfId="1617" builtinId="8" hidden="1"/>
    <cellStyle name="Hipervínculo" xfId="1619" builtinId="8" hidden="1"/>
    <cellStyle name="Hipervínculo" xfId="1621" builtinId="8" hidden="1"/>
    <cellStyle name="Hipervínculo" xfId="1623" builtinId="8" hidden="1"/>
    <cellStyle name="Hipervínculo" xfId="1625" builtinId="8" hidden="1"/>
    <cellStyle name="Hipervínculo" xfId="1627" builtinId="8" hidden="1"/>
    <cellStyle name="Hipervínculo" xfId="1629" builtinId="8" hidden="1"/>
    <cellStyle name="Hipervínculo" xfId="1631" builtinId="8" hidden="1"/>
    <cellStyle name="Hipervínculo" xfId="1633" builtinId="8" hidden="1"/>
    <cellStyle name="Hipervínculo" xfId="1635" builtinId="8" hidden="1"/>
    <cellStyle name="Hipervínculo" xfId="1637" builtinId="8" hidden="1"/>
    <cellStyle name="Hipervínculo" xfId="1639" builtinId="8" hidden="1"/>
    <cellStyle name="Hipervínculo" xfId="1641" builtinId="8" hidden="1"/>
    <cellStyle name="Hipervínculo" xfId="1643" builtinId="8" hidden="1"/>
    <cellStyle name="Hipervínculo" xfId="1645" builtinId="8" hidden="1"/>
    <cellStyle name="Hipervínculo" xfId="1647" builtinId="8" hidden="1"/>
    <cellStyle name="Hipervínculo" xfId="1649" builtinId="8" hidden="1"/>
    <cellStyle name="Hipervínculo" xfId="1651" builtinId="8" hidden="1"/>
    <cellStyle name="Hipervínculo" xfId="1653" builtinId="8" hidden="1"/>
    <cellStyle name="Hipervínculo" xfId="1655" builtinId="8" hidden="1"/>
    <cellStyle name="Hipervínculo" xfId="1657" builtinId="8" hidden="1"/>
    <cellStyle name="Hipervínculo" xfId="1659" builtinId="8" hidden="1"/>
    <cellStyle name="Hipervínculo" xfId="1661" builtinId="8" hidden="1"/>
    <cellStyle name="Hipervínculo" xfId="1663" builtinId="8" hidden="1"/>
    <cellStyle name="Hipervínculo" xfId="1665" builtinId="8" hidden="1"/>
    <cellStyle name="Hipervínculo" xfId="1667" builtinId="8" hidden="1"/>
    <cellStyle name="Hipervínculo" xfId="1669" builtinId="8" hidden="1"/>
    <cellStyle name="Hipervínculo" xfId="1671" builtinId="8" hidden="1"/>
    <cellStyle name="Hipervínculo" xfId="1673" builtinId="8" hidden="1"/>
    <cellStyle name="Hipervínculo" xfId="1675" builtinId="8" hidden="1"/>
    <cellStyle name="Hipervínculo" xfId="1677" builtinId="8" hidden="1"/>
    <cellStyle name="Hipervínculo" xfId="1679" builtinId="8" hidden="1"/>
    <cellStyle name="Hipervínculo" xfId="1681" builtinId="8" hidden="1"/>
    <cellStyle name="Hipervínculo" xfId="1683" builtinId="8" hidden="1"/>
    <cellStyle name="Hipervínculo" xfId="1685" builtinId="8" hidden="1"/>
    <cellStyle name="Hipervínculo" xfId="1687" builtinId="8" hidden="1"/>
    <cellStyle name="Hipervínculo" xfId="1689" builtinId="8" hidden="1"/>
    <cellStyle name="Hipervínculo" xfId="1691" builtinId="8" hidden="1"/>
    <cellStyle name="Hipervínculo" xfId="1693" builtinId="8" hidden="1"/>
    <cellStyle name="Hipervínculo" xfId="1695" builtinId="8" hidden="1"/>
    <cellStyle name="Hipervínculo" xfId="1697" builtinId="8" hidden="1"/>
    <cellStyle name="Hipervínculo" xfId="1699" builtinId="8" hidden="1"/>
    <cellStyle name="Hipervínculo" xfId="1701" builtinId="8" hidden="1"/>
    <cellStyle name="Hipervínculo" xfId="1703" builtinId="8" hidden="1"/>
    <cellStyle name="Hipervínculo" xfId="1705" builtinId="8" hidden="1"/>
    <cellStyle name="Hipervínculo" xfId="1707" builtinId="8" hidden="1"/>
    <cellStyle name="Hipervínculo" xfId="1709" builtinId="8" hidden="1"/>
    <cellStyle name="Hipervínculo" xfId="1711" builtinId="8" hidden="1"/>
    <cellStyle name="Hipervínculo" xfId="1713" builtinId="8" hidden="1"/>
    <cellStyle name="Hipervínculo" xfId="1715" builtinId="8" hidden="1"/>
    <cellStyle name="Hipervínculo" xfId="1717" builtinId="8" hidden="1"/>
    <cellStyle name="Hipervínculo" xfId="1719" builtinId="8" hidden="1"/>
    <cellStyle name="Hipervínculo" xfId="1721" builtinId="8" hidden="1"/>
    <cellStyle name="Hipervínculo" xfId="1723" builtinId="8" hidden="1"/>
    <cellStyle name="Hipervínculo" xfId="1725" builtinId="8" hidden="1"/>
    <cellStyle name="Hipervínculo" xfId="1727" builtinId="8" hidden="1"/>
    <cellStyle name="Hipervínculo" xfId="1729" builtinId="8" hidden="1"/>
    <cellStyle name="Hipervínculo" xfId="1731" builtinId="8" hidden="1"/>
    <cellStyle name="Hipervínculo" xfId="1733" builtinId="8" hidden="1"/>
    <cellStyle name="Hipervínculo" xfId="1735" builtinId="8" hidden="1"/>
    <cellStyle name="Hipervínculo" xfId="1737" builtinId="8" hidden="1"/>
    <cellStyle name="Hipervínculo" xfId="1739" builtinId="8" hidden="1"/>
    <cellStyle name="Hipervínculo" xfId="1741" builtinId="8" hidden="1"/>
    <cellStyle name="Hipervínculo" xfId="1743" builtinId="8" hidden="1"/>
    <cellStyle name="Hipervínculo" xfId="1745" builtinId="8" hidden="1"/>
    <cellStyle name="Hipervínculo" xfId="1747" builtinId="8" hidden="1"/>
    <cellStyle name="Hipervínculo" xfId="1749" builtinId="8" hidden="1"/>
    <cellStyle name="Hipervínculo" xfId="1751" builtinId="8" hidden="1"/>
    <cellStyle name="Hipervínculo" xfId="1753" builtinId="8" hidden="1"/>
    <cellStyle name="Hipervínculo" xfId="1755" builtinId="8" hidden="1"/>
    <cellStyle name="Hipervínculo" xfId="1757" builtinId="8" hidden="1"/>
    <cellStyle name="Hipervínculo" xfId="1759" builtinId="8" hidden="1"/>
    <cellStyle name="Hipervínculo" xfId="1761" builtinId="8" hidden="1"/>
    <cellStyle name="Hipervínculo" xfId="1763" builtinId="8" hidden="1"/>
    <cellStyle name="Hipervínculo" xfId="1765" builtinId="8" hidden="1"/>
    <cellStyle name="Hipervínculo" xfId="1767" builtinId="8" hidden="1"/>
    <cellStyle name="Hipervínculo" xfId="1769" builtinId="8" hidden="1"/>
    <cellStyle name="Hipervínculo" xfId="1771" builtinId="8" hidden="1"/>
    <cellStyle name="Hipervínculo" xfId="1773" builtinId="8" hidden="1"/>
    <cellStyle name="Hipervínculo" xfId="1775" builtinId="8" hidden="1"/>
    <cellStyle name="Hipervínculo" xfId="1777" builtinId="8" hidden="1"/>
    <cellStyle name="Hipervínculo" xfId="1779" builtinId="8" hidden="1"/>
    <cellStyle name="Hipervínculo" xfId="1781" builtinId="8" hidden="1"/>
    <cellStyle name="Hipervínculo" xfId="1783" builtinId="8" hidden="1"/>
    <cellStyle name="Hipervínculo" xfId="1785" builtinId="8" hidden="1"/>
    <cellStyle name="Hipervínculo" xfId="1787" builtinId="8" hidden="1"/>
    <cellStyle name="Hipervínculo" xfId="1789" builtinId="8" hidden="1"/>
    <cellStyle name="Hipervínculo" xfId="1791" builtinId="8" hidden="1"/>
    <cellStyle name="Hipervínculo" xfId="1793" builtinId="8" hidden="1"/>
    <cellStyle name="Hipervínculo" xfId="1795" builtinId="8" hidden="1"/>
    <cellStyle name="Hipervínculo" xfId="1797" builtinId="8" hidden="1"/>
    <cellStyle name="Hipervínculo" xfId="1799" builtinId="8" hidden="1"/>
    <cellStyle name="Hipervínculo" xfId="1801" builtinId="8" hidden="1"/>
    <cellStyle name="Hipervínculo" xfId="1803" builtinId="8" hidden="1"/>
    <cellStyle name="Hipervínculo" xfId="1805" builtinId="8" hidden="1"/>
    <cellStyle name="Hipervínculo" xfId="1807" builtinId="8" hidden="1"/>
    <cellStyle name="Hipervínculo" xfId="1809" builtinId="8" hidden="1"/>
    <cellStyle name="Hipervínculo" xfId="1811" builtinId="8" hidden="1"/>
    <cellStyle name="Hipervínculo" xfId="1813" builtinId="8" hidden="1"/>
    <cellStyle name="Hipervínculo" xfId="1815" builtinId="8" hidden="1"/>
    <cellStyle name="Hipervínculo" xfId="1817" builtinId="8" hidden="1"/>
    <cellStyle name="Hipervínculo" xfId="1819" builtinId="8" hidden="1"/>
    <cellStyle name="Hipervínculo" xfId="1821" builtinId="8" hidden="1"/>
    <cellStyle name="Hipervínculo" xfId="1823" builtinId="8" hidden="1"/>
    <cellStyle name="Hipervínculo" xfId="1825" builtinId="8" hidden="1"/>
    <cellStyle name="Hipervínculo" xfId="1827" builtinId="8" hidden="1"/>
    <cellStyle name="Hipervínculo" xfId="1829" builtinId="8" hidden="1"/>
    <cellStyle name="Hipervínculo" xfId="1831" builtinId="8" hidden="1"/>
    <cellStyle name="Hipervínculo" xfId="1833" builtinId="8" hidden="1"/>
    <cellStyle name="Hipervínculo" xfId="1835" builtinId="8" hidden="1"/>
    <cellStyle name="Hipervínculo" xfId="1837" builtinId="8" hidden="1"/>
    <cellStyle name="Hipervínculo" xfId="1839" builtinId="8" hidden="1"/>
    <cellStyle name="Hipervínculo" xfId="1841" builtinId="8" hidden="1"/>
    <cellStyle name="Hipervínculo" xfId="1843" builtinId="8" hidden="1"/>
    <cellStyle name="Hipervínculo" xfId="1845" builtinId="8" hidden="1"/>
    <cellStyle name="Hipervínculo" xfId="1847" builtinId="8" hidden="1"/>
    <cellStyle name="Hipervínculo" xfId="1849" builtinId="8" hidden="1"/>
    <cellStyle name="Hipervínculo" xfId="1851" builtinId="8" hidden="1"/>
    <cellStyle name="Hipervínculo" xfId="1853" builtinId="8" hidden="1"/>
    <cellStyle name="Hipervínculo" xfId="1855" builtinId="8" hidden="1"/>
    <cellStyle name="Hipervínculo" xfId="1857" builtinId="8" hidden="1"/>
    <cellStyle name="Hipervínculo" xfId="1859" builtinId="8" hidden="1"/>
    <cellStyle name="Hipervínculo" xfId="1861" builtinId="8" hidden="1"/>
    <cellStyle name="Hipervínculo" xfId="1863" builtinId="8" hidden="1"/>
    <cellStyle name="Hipervínculo" xfId="1865" builtinId="8" hidden="1"/>
    <cellStyle name="Hipervínculo" xfId="1867" builtinId="8" hidden="1"/>
    <cellStyle name="Hipervínculo" xfId="1869" builtinId="8" hidden="1"/>
    <cellStyle name="Hipervínculo" xfId="1871" builtinId="8" hidden="1"/>
    <cellStyle name="Hipervínculo" xfId="1873" builtinId="8" hidden="1"/>
    <cellStyle name="Hipervínculo" xfId="1875" builtinId="8" hidden="1"/>
    <cellStyle name="Hipervínculo" xfId="1877" builtinId="8" hidden="1"/>
    <cellStyle name="Hipervínculo" xfId="1879" builtinId="8" hidden="1"/>
    <cellStyle name="Hipervínculo" xfId="1881" builtinId="8" hidden="1"/>
    <cellStyle name="Hipervínculo" xfId="1883" builtinId="8" hidden="1"/>
    <cellStyle name="Hipervínculo" xfId="1885" builtinId="8" hidden="1"/>
    <cellStyle name="Hipervínculo" xfId="1887" builtinId="8" hidden="1"/>
    <cellStyle name="Hipervínculo" xfId="1889" builtinId="8" hidden="1"/>
    <cellStyle name="Hipervínculo" xfId="1891" builtinId="8" hidden="1"/>
    <cellStyle name="Hipervínculo" xfId="1893" builtinId="8" hidden="1"/>
    <cellStyle name="Hipervínculo" xfId="1895" builtinId="8" hidden="1"/>
    <cellStyle name="Hipervínculo" xfId="1897" builtinId="8" hidden="1"/>
    <cellStyle name="Hipervínculo" xfId="1899" builtinId="8" hidden="1"/>
    <cellStyle name="Hipervínculo" xfId="1901" builtinId="8" hidden="1"/>
    <cellStyle name="Hipervínculo" xfId="1903" builtinId="8" hidden="1"/>
    <cellStyle name="Hipervínculo" xfId="1905" builtinId="8" hidden="1"/>
    <cellStyle name="Hipervínculo" xfId="1907" builtinId="8" hidden="1"/>
    <cellStyle name="Hipervínculo" xfId="1909" builtinId="8" hidden="1"/>
    <cellStyle name="Hipervínculo" xfId="1911" builtinId="8" hidden="1"/>
    <cellStyle name="Hipervínculo" xfId="1913" builtinId="8" hidden="1"/>
    <cellStyle name="Hipervínculo" xfId="1915" builtinId="8" hidden="1"/>
    <cellStyle name="Hipervínculo" xfId="1917"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xfId="1991" builtinId="8" hidden="1"/>
    <cellStyle name="Hipervínculo" xfId="1993" builtinId="8" hidden="1"/>
    <cellStyle name="Hipervínculo" xfId="1995" builtinId="8" hidden="1"/>
    <cellStyle name="Hipervínculo" xfId="1997" builtinId="8" hidden="1"/>
    <cellStyle name="Hipervínculo" xfId="1999" builtinId="8" hidden="1"/>
    <cellStyle name="Hipervínculo" xfId="2001" builtinId="8" hidden="1"/>
    <cellStyle name="Hipervínculo" xfId="2003" builtinId="8" hidden="1"/>
    <cellStyle name="Hipervínculo" xfId="2005" builtinId="8" hidden="1"/>
    <cellStyle name="Hipervínculo" xfId="2007" builtinId="8" hidden="1"/>
    <cellStyle name="Hipervínculo" xfId="2009" builtinId="8" hidden="1"/>
    <cellStyle name="Hipervínculo" xfId="2011" builtinId="8" hidden="1"/>
    <cellStyle name="Hipervínculo" xfId="2013" builtinId="8" hidden="1"/>
    <cellStyle name="Hipervínculo" xfId="2015" builtinId="8" hidden="1"/>
    <cellStyle name="Hipervínculo" xfId="2020" builtinId="8" hidden="1"/>
    <cellStyle name="Hipervínculo" xfId="2022" builtinId="8" hidden="1"/>
    <cellStyle name="Hipervínculo" xfId="2024" builtinId="8" hidden="1"/>
    <cellStyle name="Hipervínculo" xfId="2026" builtinId="8" hidden="1"/>
    <cellStyle name="Hipervínculo" xfId="2028" builtinId="8" hidden="1"/>
    <cellStyle name="Hipervínculo" xfId="2030" builtinId="8" hidden="1"/>
    <cellStyle name="Hipervínculo" xfId="2032" builtinId="8" hidden="1"/>
    <cellStyle name="Hipervínculo" xfId="2034" builtinId="8" hidden="1"/>
    <cellStyle name="Hipervínculo" xfId="2036" builtinId="8" hidden="1"/>
    <cellStyle name="Hipervínculo" xfId="2038" builtinId="8" hidden="1"/>
    <cellStyle name="Hipervínculo" xfId="2040" builtinId="8" hidden="1"/>
    <cellStyle name="Hipervínculo" xfId="2042" builtinId="8" hidden="1"/>
    <cellStyle name="Hipervínculo" xfId="2044" builtinId="8" hidden="1"/>
    <cellStyle name="Hipervínculo" xfId="2046" builtinId="8" hidden="1"/>
    <cellStyle name="Hipervínculo" xfId="2048" builtinId="8" hidden="1"/>
    <cellStyle name="Hipervínculo" xfId="2050" builtinId="8" hidden="1"/>
    <cellStyle name="Hipervínculo" xfId="2052" builtinId="8" hidden="1"/>
    <cellStyle name="Hipervínculo" xfId="2054" builtinId="8" hidden="1"/>
    <cellStyle name="Hipervínculo" xfId="2056" builtinId="8" hidden="1"/>
    <cellStyle name="Hipervínculo" xfId="2058" builtinId="8" hidden="1"/>
    <cellStyle name="Hipervínculo" xfId="2060" builtinId="8" hidden="1"/>
    <cellStyle name="Hipervínculo" xfId="2062" builtinId="8" hidden="1"/>
    <cellStyle name="Hipervínculo" xfId="2064" builtinId="8" hidden="1"/>
    <cellStyle name="Hipervínculo" xfId="2066" builtinId="8" hidden="1"/>
    <cellStyle name="Hipervínculo" xfId="2068" builtinId="8" hidden="1"/>
    <cellStyle name="Hipervínculo" xfId="2070" builtinId="8" hidden="1"/>
    <cellStyle name="Hipervínculo" xfId="2072" builtinId="8" hidden="1"/>
    <cellStyle name="Hipervínculo" xfId="2074" builtinId="8" hidden="1"/>
    <cellStyle name="Hipervínculo" xfId="2076" builtinId="8" hidden="1"/>
    <cellStyle name="Hipervínculo" xfId="2078" builtinId="8" hidden="1"/>
    <cellStyle name="Hipervínculo" xfId="2080" builtinId="8" hidden="1"/>
    <cellStyle name="Hipervínculo" xfId="2082" builtinId="8" hidden="1"/>
    <cellStyle name="Hipervínculo" xfId="2084" builtinId="8" hidden="1"/>
    <cellStyle name="Hipervínculo" xfId="2086" builtinId="8" hidden="1"/>
    <cellStyle name="Hipervínculo" xfId="2088" builtinId="8" hidden="1"/>
    <cellStyle name="Hipervínculo" xfId="2090" builtinId="8" hidden="1"/>
    <cellStyle name="Hipervínculo" xfId="2092" builtinId="8" hidden="1"/>
    <cellStyle name="Hipervínculo" xfId="2094" builtinId="8" hidden="1"/>
    <cellStyle name="Hipervínculo" xfId="2096" builtinId="8" hidden="1"/>
    <cellStyle name="Hipervínculo" xfId="2098" builtinId="8" hidden="1"/>
    <cellStyle name="Hipervínculo" xfId="2100" builtinId="8" hidden="1"/>
    <cellStyle name="Hipervínculo" xfId="2102" builtinId="8" hidden="1"/>
    <cellStyle name="Hipervínculo" xfId="2104" builtinId="8" hidden="1"/>
    <cellStyle name="Hipervínculo" xfId="2106" builtinId="8" hidden="1"/>
    <cellStyle name="Hipervínculo" xfId="2108" builtinId="8" hidden="1"/>
    <cellStyle name="Hipervínculo" xfId="2110" builtinId="8" hidden="1"/>
    <cellStyle name="Hipervínculo" xfId="2112" builtinId="8" hidden="1"/>
    <cellStyle name="Hipervínculo" xfId="2114" builtinId="8" hidden="1"/>
    <cellStyle name="Hipervínculo" xfId="2116" builtinId="8" hidden="1"/>
    <cellStyle name="Hipervínculo" xfId="2118" builtinId="8" hidden="1"/>
    <cellStyle name="Hipervínculo" xfId="2120" builtinId="8" hidden="1"/>
    <cellStyle name="Hipervínculo" xfId="2122" builtinId="8" hidden="1"/>
    <cellStyle name="Hipervínculo" xfId="2124" builtinId="8" hidden="1"/>
    <cellStyle name="Hipervínculo" xfId="2126" builtinId="8" hidden="1"/>
    <cellStyle name="Hipervínculo" xfId="2128" builtinId="8" hidden="1"/>
    <cellStyle name="Hipervínculo" xfId="2130" builtinId="8" hidden="1"/>
    <cellStyle name="Hipervínculo" xfId="2132" builtinId="8" hidden="1"/>
    <cellStyle name="Hipervínculo" xfId="2134" builtinId="8" hidden="1"/>
    <cellStyle name="Hipervínculo" xfId="2136" builtinId="8" hidden="1"/>
    <cellStyle name="Hipervínculo" xfId="2138" builtinId="8" hidden="1"/>
    <cellStyle name="Hipervínculo" xfId="2140" builtinId="8" hidden="1"/>
    <cellStyle name="Hipervínculo" xfId="2142" builtinId="8" hidden="1"/>
    <cellStyle name="Hipervínculo" xfId="2144" builtinId="8" hidden="1"/>
    <cellStyle name="Hipervínculo" xfId="2146" builtinId="8" hidden="1"/>
    <cellStyle name="Hipervínculo" xfId="2148" builtinId="8" hidden="1"/>
    <cellStyle name="Hipervínculo" xfId="2150" builtinId="8" hidden="1"/>
    <cellStyle name="Hipervínculo" xfId="2152" builtinId="8" hidden="1"/>
    <cellStyle name="Hipervínculo" xfId="2154" builtinId="8" hidden="1"/>
    <cellStyle name="Hipervínculo" xfId="2156" builtinId="8" hidden="1"/>
    <cellStyle name="Hipervínculo" xfId="2158" builtinId="8" hidden="1"/>
    <cellStyle name="Hipervínculo" xfId="2160" builtinId="8" hidden="1"/>
    <cellStyle name="Hipervínculo" xfId="2162" builtinId="8" hidden="1"/>
    <cellStyle name="Hipervínculo" xfId="2164" builtinId="8" hidden="1"/>
    <cellStyle name="Hipervínculo" xfId="2166" builtinId="8" hidden="1"/>
    <cellStyle name="Hipervínculo" xfId="2168" builtinId="8" hidden="1"/>
    <cellStyle name="Hipervínculo" xfId="2170" builtinId="8" hidden="1"/>
    <cellStyle name="Hipervínculo" xfId="2172" builtinId="8" hidden="1"/>
    <cellStyle name="Hipervínculo" xfId="2174" builtinId="8" hidden="1"/>
    <cellStyle name="Hipervínculo" xfId="2176" builtinId="8" hidden="1"/>
    <cellStyle name="Hipervínculo" xfId="2178" builtinId="8" hidden="1"/>
    <cellStyle name="Hipervínculo" xfId="2180" builtinId="8" hidden="1"/>
    <cellStyle name="Hipervínculo" xfId="2182" builtinId="8" hidden="1"/>
    <cellStyle name="Hipervínculo" xfId="2184" builtinId="8" hidden="1"/>
    <cellStyle name="Hipervínculo" xfId="2186" builtinId="8" hidden="1"/>
    <cellStyle name="Hipervínculo" xfId="2188" builtinId="8" hidden="1"/>
    <cellStyle name="Hipervínculo" xfId="2190" builtinId="8" hidden="1"/>
    <cellStyle name="Hipervínculo" xfId="2192" builtinId="8" hidden="1"/>
    <cellStyle name="Hipervínculo" xfId="2194" builtinId="8" hidden="1"/>
    <cellStyle name="Hipervínculo" xfId="2196" builtinId="8" hidden="1"/>
    <cellStyle name="Hipervínculo" xfId="2198" builtinId="8" hidden="1"/>
    <cellStyle name="Hipervínculo" xfId="2200" builtinId="8" hidden="1"/>
    <cellStyle name="Hipervínculo" xfId="2202" builtinId="8" hidden="1"/>
    <cellStyle name="Hipervínculo" xfId="2204" builtinId="8" hidden="1"/>
    <cellStyle name="Hipervínculo" xfId="2206" builtinId="8" hidden="1"/>
    <cellStyle name="Hipervínculo" xfId="2208" builtinId="8" hidden="1"/>
    <cellStyle name="Hipervínculo" xfId="2210" builtinId="8" hidden="1"/>
    <cellStyle name="Hipervínculo" xfId="2212" builtinId="8" hidden="1"/>
    <cellStyle name="Hipervínculo" xfId="2214" builtinId="8" hidden="1"/>
    <cellStyle name="Hipervínculo" xfId="2216" builtinId="8" hidden="1"/>
    <cellStyle name="Hipervínculo" xfId="2218" builtinId="8" hidden="1"/>
    <cellStyle name="Hipervínculo" xfId="2220" builtinId="8" hidden="1"/>
    <cellStyle name="Hipervínculo" xfId="2222" builtinId="8" hidden="1"/>
    <cellStyle name="Hipervínculo" xfId="2224" builtinId="8" hidden="1"/>
    <cellStyle name="Hipervínculo" xfId="2226" builtinId="8" hidden="1"/>
    <cellStyle name="Hipervínculo" xfId="2228" builtinId="8" hidden="1"/>
    <cellStyle name="Hipervínculo" xfId="2230" builtinId="8" hidden="1"/>
    <cellStyle name="Hipervínculo" xfId="2232" builtinId="8" hidden="1"/>
    <cellStyle name="Hipervínculo" xfId="2234" builtinId="8" hidden="1"/>
    <cellStyle name="Hipervínculo" xfId="2236" builtinId="8" hidden="1"/>
    <cellStyle name="Hipervínculo" xfId="2238" builtinId="8" hidden="1"/>
    <cellStyle name="Hipervínculo" xfId="2240" builtinId="8" hidden="1"/>
    <cellStyle name="Hipervínculo" xfId="2242" builtinId="8" hidden="1"/>
    <cellStyle name="Hipervínculo" xfId="2244" builtinId="8" hidden="1"/>
    <cellStyle name="Hipervínculo" xfId="2246" builtinId="8" hidden="1"/>
    <cellStyle name="Hipervínculo" xfId="2248" builtinId="8" hidden="1"/>
    <cellStyle name="Hipervínculo" xfId="2250" builtinId="8" hidden="1"/>
    <cellStyle name="Hipervínculo" xfId="2252" builtinId="8" hidden="1"/>
    <cellStyle name="Hipervínculo" xfId="2254" builtinId="8" hidden="1"/>
    <cellStyle name="Hipervínculo" xfId="2256" builtinId="8" hidden="1"/>
    <cellStyle name="Hipervínculo" xfId="2258" builtinId="8" hidden="1"/>
    <cellStyle name="Hipervínculo" xfId="2260" builtinId="8" hidden="1"/>
    <cellStyle name="Hipervínculo" xfId="2262" builtinId="8" hidden="1"/>
    <cellStyle name="Hipervínculo" xfId="2264" builtinId="8" hidden="1"/>
    <cellStyle name="Hipervínculo" xfId="2266" builtinId="8" hidden="1"/>
    <cellStyle name="Hipervínculo" xfId="2268" builtinId="8" hidden="1"/>
    <cellStyle name="Hipervínculo" xfId="2270" builtinId="8" hidden="1"/>
    <cellStyle name="Hipervínculo" xfId="2272" builtinId="8" hidden="1"/>
    <cellStyle name="Hipervínculo" xfId="2274" builtinId="8" hidden="1"/>
    <cellStyle name="Hipervínculo" xfId="2276" builtinId="8" hidden="1"/>
    <cellStyle name="Hipervínculo" xfId="2278" builtinId="8" hidden="1"/>
    <cellStyle name="Hipervínculo" xfId="2280" builtinId="8" hidden="1"/>
    <cellStyle name="Hipervínculo" xfId="2282" builtinId="8" hidden="1"/>
    <cellStyle name="Hipervínculo" xfId="2284" builtinId="8" hidden="1"/>
    <cellStyle name="Hipervínculo" xfId="2286" builtinId="8" hidden="1"/>
    <cellStyle name="Hipervínculo" xfId="2288" builtinId="8" hidden="1"/>
    <cellStyle name="Hipervínculo" xfId="2290" builtinId="8" hidden="1"/>
    <cellStyle name="Hipervínculo" xfId="2292" builtinId="8" hidden="1"/>
    <cellStyle name="Hipervínculo" xfId="2294" builtinId="8" hidden="1"/>
    <cellStyle name="Hipervínculo" xfId="2296" builtinId="8" hidden="1"/>
    <cellStyle name="Hipervínculo" xfId="2298" builtinId="8" hidden="1"/>
    <cellStyle name="Hipervínculo" xfId="2300" builtinId="8" hidden="1"/>
    <cellStyle name="Hipervínculo" xfId="2302" builtinId="8" hidden="1"/>
    <cellStyle name="Hipervínculo" xfId="2304" builtinId="8" hidden="1"/>
    <cellStyle name="Hipervínculo" xfId="2306" builtinId="8" hidden="1"/>
    <cellStyle name="Hipervínculo" xfId="2308" builtinId="8" hidden="1"/>
    <cellStyle name="Hipervínculo" xfId="2310" builtinId="8" hidden="1"/>
    <cellStyle name="Hipervínculo" xfId="2312" builtinId="8" hidden="1"/>
    <cellStyle name="Hipervínculo" xfId="2314" builtinId="8" hidden="1"/>
    <cellStyle name="Hipervínculo" xfId="2316" builtinId="8" hidden="1"/>
    <cellStyle name="Hipervínculo" xfId="2318" builtinId="8" hidden="1"/>
    <cellStyle name="Hipervínculo" xfId="2320" builtinId="8" hidden="1"/>
    <cellStyle name="Hipervínculo" xfId="2322" builtinId="8" hidden="1"/>
    <cellStyle name="Hipervínculo" xfId="2324" builtinId="8" hidden="1"/>
    <cellStyle name="Hipervínculo" xfId="2326" builtinId="8" hidden="1"/>
    <cellStyle name="Hipervínculo" xfId="2328" builtinId="8" hidden="1"/>
    <cellStyle name="Hipervínculo" xfId="2330" builtinId="8" hidden="1"/>
    <cellStyle name="Hipervínculo" xfId="2332" builtinId="8" hidden="1"/>
    <cellStyle name="Hipervínculo" xfId="2334" builtinId="8" hidden="1"/>
    <cellStyle name="Hipervínculo" xfId="2336" builtinId="8" hidden="1"/>
    <cellStyle name="Hipervínculo" xfId="2338" builtinId="8" hidden="1"/>
    <cellStyle name="Hipervínculo" xfId="2340" builtinId="8" hidden="1"/>
    <cellStyle name="Hipervínculo" xfId="2342" builtinId="8" hidden="1"/>
    <cellStyle name="Hipervínculo" xfId="2344" builtinId="8" hidden="1"/>
    <cellStyle name="Hipervínculo" xfId="2346" builtinId="8" hidden="1"/>
    <cellStyle name="Hipervínculo" xfId="2348" builtinId="8" hidden="1"/>
    <cellStyle name="Hipervínculo" xfId="2350" builtinId="8" hidden="1"/>
    <cellStyle name="Hipervínculo" xfId="2352" builtinId="8" hidden="1"/>
    <cellStyle name="Hipervínculo" xfId="2354" builtinId="8" hidden="1"/>
    <cellStyle name="Hipervínculo" xfId="2356" builtinId="8" hidden="1"/>
    <cellStyle name="Hipervínculo" xfId="2358" builtinId="8" hidden="1"/>
    <cellStyle name="Hipervínculo" xfId="2360" builtinId="8" hidden="1"/>
    <cellStyle name="Hipervínculo" xfId="2362" builtinId="8" hidden="1"/>
    <cellStyle name="Hipervínculo" xfId="2364" builtinId="8" hidden="1"/>
    <cellStyle name="Hipervínculo" xfId="2366" builtinId="8" hidden="1"/>
    <cellStyle name="Hipervínculo" xfId="2368" builtinId="8" hidden="1"/>
    <cellStyle name="Hipervínculo" xfId="2370" builtinId="8" hidden="1"/>
    <cellStyle name="Hipervínculo" xfId="2372" builtinId="8" hidden="1"/>
    <cellStyle name="Hipervínculo" xfId="2374" builtinId="8" hidden="1"/>
    <cellStyle name="Hipervínculo" xfId="2376" builtinId="8" hidden="1"/>
    <cellStyle name="Hipervínculo" xfId="2378" builtinId="8" hidden="1"/>
    <cellStyle name="Hipervínculo" xfId="2380" builtinId="8" hidden="1"/>
    <cellStyle name="Hipervínculo" xfId="2382" builtinId="8" hidden="1"/>
    <cellStyle name="Hipervínculo" xfId="2384" builtinId="8" hidden="1"/>
    <cellStyle name="Hipervínculo" xfId="2386" builtinId="8" hidden="1"/>
    <cellStyle name="Hipervínculo" xfId="2388" builtinId="8" hidden="1"/>
    <cellStyle name="Hipervínculo" xfId="2390" builtinId="8" hidden="1"/>
    <cellStyle name="Hipervínculo" xfId="2392" builtinId="8" hidden="1"/>
    <cellStyle name="Hipervínculo" xfId="2394" builtinId="8" hidden="1"/>
    <cellStyle name="Hipervínculo" xfId="2396" builtinId="8" hidden="1"/>
    <cellStyle name="Hipervínculo" xfId="2398" builtinId="8" hidden="1"/>
    <cellStyle name="Hipervínculo" xfId="2400" builtinId="8" hidden="1"/>
    <cellStyle name="Hipervínculo" xfId="2402" builtinId="8" hidden="1"/>
    <cellStyle name="Hipervínculo" xfId="2404" builtinId="8" hidden="1"/>
    <cellStyle name="Hipervínculo" xfId="2406" builtinId="8" hidden="1"/>
    <cellStyle name="Hipervínculo" xfId="2408" builtinId="8" hidden="1"/>
    <cellStyle name="Hipervínculo" xfId="2410" builtinId="8" hidden="1"/>
    <cellStyle name="Hipervínculo" xfId="2412" builtinId="8" hidden="1"/>
    <cellStyle name="Hipervínculo" xfId="2414" builtinId="8" hidden="1"/>
    <cellStyle name="Hipervínculo" xfId="2416" builtinId="8" hidden="1"/>
    <cellStyle name="Hipervínculo" xfId="2418" builtinId="8" hidden="1"/>
    <cellStyle name="Hipervínculo" xfId="2420" builtinId="8" hidden="1"/>
    <cellStyle name="Hipervínculo" xfId="2422" builtinId="8" hidden="1"/>
    <cellStyle name="Hipervínculo" xfId="2424" builtinId="8" hidden="1"/>
    <cellStyle name="Hipervínculo" xfId="2426" builtinId="8" hidden="1"/>
    <cellStyle name="Hipervínculo" xfId="2428" builtinId="8" hidden="1"/>
    <cellStyle name="Hipervínculo" xfId="2430" builtinId="8" hidden="1"/>
    <cellStyle name="Hipervínculo" xfId="2432" builtinId="8" hidden="1"/>
    <cellStyle name="Hipervínculo" xfId="2434" builtinId="8" hidden="1"/>
    <cellStyle name="Hipervínculo" xfId="2436" builtinId="8" hidden="1"/>
    <cellStyle name="Hipervínculo" xfId="2438" builtinId="8" hidden="1"/>
    <cellStyle name="Hipervínculo" xfId="2440" builtinId="8" hidden="1"/>
    <cellStyle name="Hipervínculo" xfId="2442" builtinId="8" hidden="1"/>
    <cellStyle name="Hipervínculo" xfId="2444" builtinId="8" hidden="1"/>
    <cellStyle name="Hipervínculo" xfId="2446" builtinId="8" hidden="1"/>
    <cellStyle name="Hipervínculo" xfId="2448" builtinId="8" hidden="1"/>
    <cellStyle name="Hipervínculo" xfId="2450" builtinId="8" hidden="1"/>
    <cellStyle name="Hipervínculo" xfId="2452" builtinId="8" hidden="1"/>
    <cellStyle name="Hipervínculo" xfId="2454" builtinId="8" hidden="1"/>
    <cellStyle name="Hipervínculo" xfId="2456" builtinId="8" hidden="1"/>
    <cellStyle name="Hipervínculo" xfId="2458" builtinId="8" hidden="1"/>
    <cellStyle name="Hipervínculo" xfId="2460" builtinId="8" hidden="1"/>
    <cellStyle name="Hipervínculo" xfId="2462" builtinId="8" hidden="1"/>
    <cellStyle name="Hipervínculo" xfId="2464" builtinId="8" hidden="1"/>
    <cellStyle name="Hipervínculo" xfId="2466" builtinId="8" hidden="1"/>
    <cellStyle name="Hipervínculo" xfId="2468" builtinId="8" hidden="1"/>
    <cellStyle name="Hipervínculo" xfId="2470" builtinId="8" hidden="1"/>
    <cellStyle name="Hipervínculo" xfId="2472" builtinId="8" hidden="1"/>
    <cellStyle name="Hipervínculo" xfId="2474" builtinId="8" hidden="1"/>
    <cellStyle name="Hipervínculo" xfId="2476" builtinId="8" hidden="1"/>
    <cellStyle name="Hipervínculo" xfId="2478" builtinId="8" hidden="1"/>
    <cellStyle name="Hipervínculo" xfId="2480" builtinId="8" hidden="1"/>
    <cellStyle name="Hipervínculo" xfId="2482" builtinId="8" hidden="1"/>
    <cellStyle name="Hipervínculo" xfId="2484" builtinId="8" hidden="1"/>
    <cellStyle name="Hipervínculo" xfId="2486" builtinId="8" hidden="1"/>
    <cellStyle name="Hipervínculo" xfId="2488" builtinId="8" hidden="1"/>
    <cellStyle name="Hipervínculo" xfId="2490" builtinId="8" hidden="1"/>
    <cellStyle name="Hipervínculo" xfId="2492" builtinId="8" hidden="1"/>
    <cellStyle name="Hipervínculo" xfId="2494" builtinId="8" hidden="1"/>
    <cellStyle name="Hipervínculo" xfId="2496" builtinId="8" hidden="1"/>
    <cellStyle name="Hipervínculo" xfId="2498" builtinId="8" hidden="1"/>
    <cellStyle name="Hipervínculo" xfId="2500" builtinId="8" hidden="1"/>
    <cellStyle name="Hipervínculo" xfId="2502" builtinId="8" hidden="1"/>
    <cellStyle name="Hipervínculo" xfId="2504" builtinId="8" hidden="1"/>
    <cellStyle name="Hipervínculo" xfId="2506" builtinId="8" hidden="1"/>
    <cellStyle name="Hipervínculo" xfId="2508" builtinId="8" hidden="1"/>
    <cellStyle name="Hipervínculo" xfId="2510" builtinId="8" hidden="1"/>
    <cellStyle name="Hipervínculo" xfId="2512" builtinId="8" hidden="1"/>
    <cellStyle name="Hipervínculo" xfId="2514" builtinId="8" hidden="1"/>
    <cellStyle name="Hipervínculo" xfId="2516" builtinId="8" hidden="1"/>
    <cellStyle name="Hipervínculo" xfId="2518" builtinId="8" hidden="1"/>
    <cellStyle name="Hipervínculo" xfId="2520" builtinId="8" hidden="1"/>
    <cellStyle name="Hipervínculo" xfId="2522" builtinId="8" hidden="1"/>
    <cellStyle name="Hipervínculo" xfId="2524" builtinId="8" hidden="1"/>
    <cellStyle name="Hipervínculo" xfId="2526" builtinId="8" hidden="1"/>
    <cellStyle name="Hipervínculo" xfId="2528" builtinId="8" hidden="1"/>
    <cellStyle name="Hipervínculo" xfId="2530" builtinId="8" hidden="1"/>
    <cellStyle name="Hipervínculo" xfId="2532" builtinId="8" hidden="1"/>
    <cellStyle name="Hipervínculo" xfId="2534" builtinId="8" hidden="1"/>
    <cellStyle name="Hipervínculo" xfId="2536" builtinId="8" hidden="1"/>
    <cellStyle name="Hipervínculo" xfId="2538" builtinId="8" hidden="1"/>
    <cellStyle name="Hipervínculo" xfId="2540" builtinId="8" hidden="1"/>
    <cellStyle name="Hipervínculo" xfId="2542" builtinId="8" hidden="1"/>
    <cellStyle name="Hipervínculo" xfId="2544" builtinId="8" hidden="1"/>
    <cellStyle name="Hipervínculo" xfId="2546" builtinId="8" hidden="1"/>
    <cellStyle name="Hipervínculo" xfId="2548" builtinId="8" hidden="1"/>
    <cellStyle name="Hipervínculo" xfId="2550" builtinId="8" hidden="1"/>
    <cellStyle name="Hipervínculo" xfId="2552" builtinId="8" hidden="1"/>
    <cellStyle name="Hipervínculo" xfId="2554" builtinId="8" hidden="1"/>
    <cellStyle name="Hipervínculo" xfId="2556" builtinId="8" hidden="1"/>
    <cellStyle name="Hipervínculo" xfId="2558" builtinId="8" hidden="1"/>
    <cellStyle name="Hipervínculo" xfId="2560" builtinId="8" hidden="1"/>
    <cellStyle name="Hipervínculo" xfId="2562" builtinId="8" hidden="1"/>
    <cellStyle name="Hipervínculo" xfId="2564" builtinId="8" hidden="1"/>
    <cellStyle name="Hipervínculo" xfId="2566" builtinId="8" hidden="1"/>
    <cellStyle name="Hipervínculo" xfId="2568" builtinId="8" hidden="1"/>
    <cellStyle name="Hipervínculo" xfId="2570" builtinId="8" hidden="1"/>
    <cellStyle name="Hipervínculo" xfId="2572" builtinId="8" hidden="1"/>
    <cellStyle name="Hipervínculo" xfId="2574" builtinId="8" hidden="1"/>
    <cellStyle name="Hipervínculo" xfId="2576" builtinId="8" hidden="1"/>
    <cellStyle name="Hipervínculo" xfId="2578" builtinId="8" hidden="1"/>
    <cellStyle name="Hipervínculo" xfId="2580" builtinId="8" hidden="1"/>
    <cellStyle name="Hipervínculo" xfId="2582" builtinId="8" hidden="1"/>
    <cellStyle name="Hipervínculo" xfId="2584" builtinId="8" hidden="1"/>
    <cellStyle name="Hipervínculo" xfId="2586" builtinId="8" hidden="1"/>
    <cellStyle name="Hipervínculo" xfId="2588" builtinId="8" hidden="1"/>
    <cellStyle name="Hipervínculo" xfId="2590" builtinId="8" hidden="1"/>
    <cellStyle name="Hipervínculo" xfId="2592" builtinId="8" hidden="1"/>
    <cellStyle name="Hipervínculo" xfId="2594" builtinId="8" hidden="1"/>
    <cellStyle name="Hipervínculo" xfId="2596" builtinId="8" hidden="1"/>
    <cellStyle name="Hipervínculo" xfId="2598" builtinId="8" hidden="1"/>
    <cellStyle name="Hipervínculo" xfId="2600" builtinId="8" hidden="1"/>
    <cellStyle name="Hipervínculo" xfId="2602" builtinId="8" hidden="1"/>
    <cellStyle name="Hipervínculo" xfId="2604" builtinId="8" hidden="1"/>
    <cellStyle name="Hipervínculo" xfId="2606" builtinId="8" hidden="1"/>
    <cellStyle name="Hipervínculo" xfId="2608" builtinId="8" hidden="1"/>
    <cellStyle name="Hipervínculo" xfId="2610" builtinId="8" hidden="1"/>
    <cellStyle name="Hipervínculo" xfId="2612" builtinId="8" hidden="1"/>
    <cellStyle name="Hipervínculo" xfId="2614" builtinId="8" hidden="1"/>
    <cellStyle name="Hipervínculo" xfId="2616" builtinId="8" hidden="1"/>
    <cellStyle name="Hipervínculo" xfId="2618" builtinId="8" hidden="1"/>
    <cellStyle name="Hipervínculo" xfId="2620" builtinId="8" hidden="1"/>
    <cellStyle name="Hipervínculo" xfId="2622" builtinId="8" hidden="1"/>
    <cellStyle name="Hipervínculo" xfId="2624" builtinId="8" hidden="1"/>
    <cellStyle name="Hipervínculo" xfId="2626" builtinId="8" hidden="1"/>
    <cellStyle name="Hipervínculo" xfId="2628" builtinId="8" hidden="1"/>
    <cellStyle name="Hipervínculo" xfId="2630" builtinId="8" hidden="1"/>
    <cellStyle name="Hipervínculo" xfId="2632" builtinId="8" hidden="1"/>
    <cellStyle name="Hipervínculo" xfId="2634" builtinId="8" hidden="1"/>
    <cellStyle name="Hipervínculo" xfId="2636" builtinId="8" hidden="1"/>
    <cellStyle name="Hipervínculo" xfId="2638" builtinId="8" hidden="1"/>
    <cellStyle name="Hipervínculo" xfId="2640" builtinId="8" hidden="1"/>
    <cellStyle name="Hipervínculo" xfId="2642" builtinId="8" hidden="1"/>
    <cellStyle name="Hipervínculo" xfId="2644" builtinId="8" hidden="1"/>
    <cellStyle name="Hipervínculo" xfId="2646" builtinId="8" hidden="1"/>
    <cellStyle name="Hipervínculo" xfId="2648" builtinId="8" hidden="1"/>
    <cellStyle name="Hipervínculo" xfId="2650" builtinId="8" hidden="1"/>
    <cellStyle name="Hipervínculo" xfId="2652" builtinId="8" hidden="1"/>
    <cellStyle name="Hipervínculo" xfId="2654" builtinId="8" hidden="1"/>
    <cellStyle name="Hipervínculo" xfId="2656" builtinId="8" hidden="1"/>
    <cellStyle name="Hipervínculo" xfId="2658" builtinId="8" hidden="1"/>
    <cellStyle name="Hipervínculo" xfId="2660" builtinId="8" hidden="1"/>
    <cellStyle name="Hipervínculo" xfId="2662" builtinId="8" hidden="1"/>
    <cellStyle name="Hipervínculo" xfId="2664" builtinId="8" hidden="1"/>
    <cellStyle name="Hipervínculo" xfId="2666" builtinId="8" hidden="1"/>
    <cellStyle name="Hipervínculo" xfId="2668" builtinId="8" hidden="1"/>
    <cellStyle name="Hipervínculo" xfId="2670" builtinId="8" hidden="1"/>
    <cellStyle name="Hipervínculo" xfId="2672" builtinId="8" hidden="1"/>
    <cellStyle name="Hipervínculo" xfId="2674" builtinId="8" hidden="1"/>
    <cellStyle name="Hipervínculo" xfId="2676" builtinId="8" hidden="1"/>
    <cellStyle name="Hipervínculo" xfId="2678" builtinId="8" hidden="1"/>
    <cellStyle name="Hipervínculo" xfId="2680" builtinId="8" hidden="1"/>
    <cellStyle name="Hipervínculo" xfId="2682" builtinId="8" hidden="1"/>
    <cellStyle name="Hipervínculo" xfId="2684" builtinId="8" hidden="1"/>
    <cellStyle name="Hipervínculo" xfId="2686" builtinId="8" hidden="1"/>
    <cellStyle name="Hipervínculo" xfId="2688" builtinId="8" hidden="1"/>
    <cellStyle name="Hipervínculo" xfId="2690" builtinId="8" hidden="1"/>
    <cellStyle name="Hipervínculo" xfId="2692" builtinId="8" hidden="1"/>
    <cellStyle name="Hipervínculo" xfId="2694" builtinId="8" hidden="1"/>
    <cellStyle name="Hipervínculo" xfId="2696" builtinId="8" hidden="1"/>
    <cellStyle name="Hipervínculo" xfId="2698" builtinId="8" hidden="1"/>
    <cellStyle name="Hipervínculo" xfId="2700" builtinId="8" hidden="1"/>
    <cellStyle name="Hipervínculo" xfId="2702" builtinId="8" hidden="1"/>
    <cellStyle name="Hipervínculo" xfId="2704" builtinId="8" hidden="1"/>
    <cellStyle name="Hipervínculo" xfId="2706" builtinId="8" hidden="1"/>
    <cellStyle name="Hipervínculo" xfId="2708" builtinId="8" hidden="1"/>
    <cellStyle name="Hipervínculo" xfId="2710" builtinId="8" hidden="1"/>
    <cellStyle name="Hipervínculo" xfId="2712" builtinId="8" hidden="1"/>
    <cellStyle name="Hipervínculo" xfId="2714" builtinId="8" hidden="1"/>
    <cellStyle name="Hipervínculo" xfId="2716" builtinId="8" hidden="1"/>
    <cellStyle name="Hipervínculo" xfId="2718" builtinId="8" hidden="1"/>
    <cellStyle name="Hipervínculo" xfId="2720" builtinId="8" hidden="1"/>
    <cellStyle name="Hipervínculo" xfId="2722" builtinId="8" hidden="1"/>
    <cellStyle name="Hipervínculo" xfId="2724" builtinId="8" hidden="1"/>
    <cellStyle name="Hipervínculo" xfId="2726" builtinId="8" hidden="1"/>
    <cellStyle name="Hipervínculo" xfId="2728" builtinId="8" hidden="1"/>
    <cellStyle name="Hipervínculo" xfId="2730" builtinId="8" hidden="1"/>
    <cellStyle name="Hipervínculo" xfId="2732" builtinId="8" hidden="1"/>
    <cellStyle name="Hipervínculo" xfId="2734" builtinId="8" hidden="1"/>
    <cellStyle name="Hipervínculo" xfId="2736" builtinId="8" hidden="1"/>
    <cellStyle name="Hipervínculo" xfId="2738" builtinId="8" hidden="1"/>
    <cellStyle name="Hipervínculo" xfId="2740" builtinId="8" hidden="1"/>
    <cellStyle name="Hipervínculo" xfId="2742" builtinId="8" hidden="1"/>
    <cellStyle name="Hipervínculo" xfId="2744" builtinId="8" hidden="1"/>
    <cellStyle name="Hipervínculo" xfId="2746" builtinId="8" hidden="1"/>
    <cellStyle name="Hipervínculo" xfId="2748" builtinId="8" hidden="1"/>
    <cellStyle name="Hipervínculo" xfId="2750" builtinId="8" hidden="1"/>
    <cellStyle name="Hipervínculo" xfId="2752" builtinId="8" hidden="1"/>
    <cellStyle name="Hipervínculo" xfId="2754" builtinId="8" hidden="1"/>
    <cellStyle name="Hipervínculo" xfId="2756" builtinId="8" hidden="1"/>
    <cellStyle name="Hipervínculo" xfId="2758" builtinId="8" hidden="1"/>
    <cellStyle name="Hipervínculo" xfId="2760" builtinId="8" hidden="1"/>
    <cellStyle name="Hipervínculo" xfId="2762" builtinId="8" hidden="1"/>
    <cellStyle name="Hipervínculo" xfId="2764" builtinId="8" hidden="1"/>
    <cellStyle name="Hipervínculo" xfId="2766" builtinId="8" hidden="1"/>
    <cellStyle name="Hipervínculo" xfId="2768" builtinId="8" hidden="1"/>
    <cellStyle name="Hipervínculo" xfId="2770" builtinId="8" hidden="1"/>
    <cellStyle name="Hipervínculo" xfId="2772" builtinId="8" hidden="1"/>
    <cellStyle name="Hipervínculo" xfId="2774" builtinId="8" hidden="1"/>
    <cellStyle name="Hipervínculo" xfId="2776" builtinId="8" hidden="1"/>
    <cellStyle name="Hipervínculo" xfId="2778" builtinId="8" hidden="1"/>
    <cellStyle name="Hipervínculo" xfId="2780" builtinId="8" hidden="1"/>
    <cellStyle name="Hipervínculo" xfId="2782" builtinId="8" hidden="1"/>
    <cellStyle name="Hipervínculo" xfId="2784" builtinId="8" hidden="1"/>
    <cellStyle name="Hipervínculo" xfId="2786" builtinId="8" hidden="1"/>
    <cellStyle name="Hipervínculo" xfId="2788" builtinId="8" hidden="1"/>
    <cellStyle name="Hipervínculo" xfId="2790" builtinId="8" hidden="1"/>
    <cellStyle name="Hipervínculo" xfId="2792" builtinId="8" hidden="1"/>
    <cellStyle name="Hipervínculo" xfId="2794" builtinId="8" hidden="1"/>
    <cellStyle name="Hipervínculo" xfId="2796" builtinId="8" hidden="1"/>
    <cellStyle name="Hipervínculo" xfId="2798" builtinId="8" hidden="1"/>
    <cellStyle name="Hipervínculo" xfId="2800" builtinId="8" hidden="1"/>
    <cellStyle name="Hipervínculo" xfId="2802"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Hipervínculo visitado" xfId="1010" builtinId="9" hidden="1"/>
    <cellStyle name="Hipervínculo visitado" xfId="1012" builtinId="9" hidden="1"/>
    <cellStyle name="Hipervínculo visitado" xfId="1014" builtinId="9" hidden="1"/>
    <cellStyle name="Hipervínculo visitado" xfId="1016" builtinId="9" hidden="1"/>
    <cellStyle name="Hipervínculo visitado" xfId="1018" builtinId="9" hidden="1"/>
    <cellStyle name="Hipervínculo visitado" xfId="1020" builtinId="9" hidden="1"/>
    <cellStyle name="Hipervínculo visitado" xfId="1022" builtinId="9" hidden="1"/>
    <cellStyle name="Hipervínculo visitado" xfId="1024" builtinId="9" hidden="1"/>
    <cellStyle name="Hipervínculo visitado" xfId="1026" builtinId="9" hidden="1"/>
    <cellStyle name="Hipervínculo visitado" xfId="1028" builtinId="9" hidden="1"/>
    <cellStyle name="Hipervínculo visitado" xfId="1030" builtinId="9" hidden="1"/>
    <cellStyle name="Hipervínculo visitado" xfId="1032" builtinId="9" hidden="1"/>
    <cellStyle name="Hipervínculo visitado" xfId="1034" builtinId="9" hidden="1"/>
    <cellStyle name="Hipervínculo visitado" xfId="1036" builtinId="9" hidden="1"/>
    <cellStyle name="Hipervínculo visitado" xfId="1038" builtinId="9" hidden="1"/>
    <cellStyle name="Hipervínculo visitado" xfId="1040" builtinId="9" hidden="1"/>
    <cellStyle name="Hipervínculo visitado" xfId="1042" builtinId="9" hidden="1"/>
    <cellStyle name="Hipervínculo visitado" xfId="1044" builtinId="9" hidden="1"/>
    <cellStyle name="Hipervínculo visitado" xfId="1046" builtinId="9" hidden="1"/>
    <cellStyle name="Hipervínculo visitado" xfId="1048" builtinId="9" hidden="1"/>
    <cellStyle name="Hipervínculo visitado" xfId="1050" builtinId="9" hidden="1"/>
    <cellStyle name="Hipervínculo visitado" xfId="1052" builtinId="9" hidden="1"/>
    <cellStyle name="Hipervínculo visitado" xfId="1054" builtinId="9" hidden="1"/>
    <cellStyle name="Hipervínculo visitado" xfId="1056" builtinId="9" hidden="1"/>
    <cellStyle name="Hipervínculo visitado" xfId="1058" builtinId="9" hidden="1"/>
    <cellStyle name="Hipervínculo visitado" xfId="1060" builtinId="9" hidden="1"/>
    <cellStyle name="Hipervínculo visitado" xfId="1062" builtinId="9" hidden="1"/>
    <cellStyle name="Hipervínculo visitado" xfId="1064" builtinId="9" hidden="1"/>
    <cellStyle name="Hipervínculo visitado" xfId="1066" builtinId="9" hidden="1"/>
    <cellStyle name="Hipervínculo visitado" xfId="1068" builtinId="9" hidden="1"/>
    <cellStyle name="Hipervínculo visitado" xfId="1070" builtinId="9" hidden="1"/>
    <cellStyle name="Hipervínculo visitado" xfId="1072" builtinId="9" hidden="1"/>
    <cellStyle name="Hipervínculo visitado" xfId="1074" builtinId="9" hidden="1"/>
    <cellStyle name="Hipervínculo visitado" xfId="1076" builtinId="9" hidden="1"/>
    <cellStyle name="Hipervínculo visitado" xfId="1078" builtinId="9" hidden="1"/>
    <cellStyle name="Hipervínculo visitado" xfId="1080" builtinId="9" hidden="1"/>
    <cellStyle name="Hipervínculo visitado" xfId="1082" builtinId="9" hidden="1"/>
    <cellStyle name="Hipervínculo visitado" xfId="1084" builtinId="9" hidden="1"/>
    <cellStyle name="Hipervínculo visitado" xfId="1086" builtinId="9" hidden="1"/>
    <cellStyle name="Hipervínculo visitado" xfId="1088" builtinId="9" hidden="1"/>
    <cellStyle name="Hipervínculo visitado" xfId="1090" builtinId="9" hidden="1"/>
    <cellStyle name="Hipervínculo visitado" xfId="1092" builtinId="9" hidden="1"/>
    <cellStyle name="Hipervínculo visitado" xfId="1094" builtinId="9" hidden="1"/>
    <cellStyle name="Hipervínculo visitado" xfId="1096" builtinId="9" hidden="1"/>
    <cellStyle name="Hipervínculo visitado" xfId="1098" builtinId="9" hidden="1"/>
    <cellStyle name="Hipervínculo visitado" xfId="1100" builtinId="9" hidden="1"/>
    <cellStyle name="Hipervínculo visitado" xfId="1102" builtinId="9" hidden="1"/>
    <cellStyle name="Hipervínculo visitado" xfId="1104" builtinId="9" hidden="1"/>
    <cellStyle name="Hipervínculo visitado" xfId="1106" builtinId="9" hidden="1"/>
    <cellStyle name="Hipervínculo visitado" xfId="1108" builtinId="9" hidden="1"/>
    <cellStyle name="Hipervínculo visitado" xfId="1110" builtinId="9" hidden="1"/>
    <cellStyle name="Hipervínculo visitado" xfId="1112" builtinId="9" hidden="1"/>
    <cellStyle name="Hipervínculo visitado" xfId="1114" builtinId="9" hidden="1"/>
    <cellStyle name="Hipervínculo visitado" xfId="1116" builtinId="9" hidden="1"/>
    <cellStyle name="Hipervínculo visitado" xfId="1118" builtinId="9" hidden="1"/>
    <cellStyle name="Hipervínculo visitado" xfId="1120" builtinId="9" hidden="1"/>
    <cellStyle name="Hipervínculo visitado" xfId="1122" builtinId="9" hidden="1"/>
    <cellStyle name="Hipervínculo visitado" xfId="1124" builtinId="9" hidden="1"/>
    <cellStyle name="Hipervínculo visitado" xfId="1126" builtinId="9" hidden="1"/>
    <cellStyle name="Hipervínculo visitado" xfId="1128" builtinId="9" hidden="1"/>
    <cellStyle name="Hipervínculo visitado" xfId="1130" builtinId="9" hidden="1"/>
    <cellStyle name="Hipervínculo visitado" xfId="1132" builtinId="9" hidden="1"/>
    <cellStyle name="Hipervínculo visitado" xfId="1134" builtinId="9" hidden="1"/>
    <cellStyle name="Hipervínculo visitado" xfId="1136" builtinId="9" hidden="1"/>
    <cellStyle name="Hipervínculo visitado" xfId="1138" builtinId="9" hidden="1"/>
    <cellStyle name="Hipervínculo visitado" xfId="1140" builtinId="9" hidden="1"/>
    <cellStyle name="Hipervínculo visitado" xfId="1142" builtinId="9" hidden="1"/>
    <cellStyle name="Hipervínculo visitado" xfId="1144" builtinId="9" hidden="1"/>
    <cellStyle name="Hipervínculo visitado" xfId="1146" builtinId="9" hidden="1"/>
    <cellStyle name="Hipervínculo visitado" xfId="1148" builtinId="9" hidden="1"/>
    <cellStyle name="Hipervínculo visitado" xfId="1150" builtinId="9" hidden="1"/>
    <cellStyle name="Hipervínculo visitado" xfId="1152" builtinId="9" hidden="1"/>
    <cellStyle name="Hipervínculo visitado" xfId="1154" builtinId="9" hidden="1"/>
    <cellStyle name="Hipervínculo visitado" xfId="1156" builtinId="9" hidden="1"/>
    <cellStyle name="Hipervínculo visitado" xfId="1158" builtinId="9" hidden="1"/>
    <cellStyle name="Hipervínculo visitado" xfId="1160" builtinId="9" hidden="1"/>
    <cellStyle name="Hipervínculo visitado" xfId="1162" builtinId="9" hidden="1"/>
    <cellStyle name="Hipervínculo visitado" xfId="1164" builtinId="9" hidden="1"/>
    <cellStyle name="Hipervínculo visitado" xfId="1166" builtinId="9" hidden="1"/>
    <cellStyle name="Hipervínculo visitado" xfId="1168" builtinId="9" hidden="1"/>
    <cellStyle name="Hipervínculo visitado" xfId="1170" builtinId="9" hidden="1"/>
    <cellStyle name="Hipervínculo visitado" xfId="1172" builtinId="9" hidden="1"/>
    <cellStyle name="Hipervínculo visitado" xfId="1174" builtinId="9" hidden="1"/>
    <cellStyle name="Hipervínculo visitado" xfId="1176" builtinId="9" hidden="1"/>
    <cellStyle name="Hipervínculo visitado" xfId="1178" builtinId="9" hidden="1"/>
    <cellStyle name="Hipervínculo visitado" xfId="1180" builtinId="9" hidden="1"/>
    <cellStyle name="Hipervínculo visitado" xfId="1182" builtinId="9" hidden="1"/>
    <cellStyle name="Hipervínculo visitado" xfId="1184" builtinId="9" hidden="1"/>
    <cellStyle name="Hipervínculo visitado" xfId="1186" builtinId="9" hidden="1"/>
    <cellStyle name="Hipervínculo visitado" xfId="1188" builtinId="9" hidden="1"/>
    <cellStyle name="Hipervínculo visitado" xfId="1190" builtinId="9" hidden="1"/>
    <cellStyle name="Hipervínculo visitado" xfId="1192" builtinId="9" hidden="1"/>
    <cellStyle name="Hipervínculo visitado" xfId="1194" builtinId="9" hidden="1"/>
    <cellStyle name="Hipervínculo visitado" xfId="1196" builtinId="9" hidden="1"/>
    <cellStyle name="Hipervínculo visitado" xfId="1198" builtinId="9" hidden="1"/>
    <cellStyle name="Hipervínculo visitado" xfId="1200" builtinId="9" hidden="1"/>
    <cellStyle name="Hipervínculo visitado" xfId="1202" builtinId="9" hidden="1"/>
    <cellStyle name="Hipervínculo visitado" xfId="1204" builtinId="9" hidden="1"/>
    <cellStyle name="Hipervínculo visitado" xfId="1206" builtinId="9" hidden="1"/>
    <cellStyle name="Hipervínculo visitado" xfId="1208" builtinId="9" hidden="1"/>
    <cellStyle name="Hipervínculo visitado" xfId="1210" builtinId="9" hidden="1"/>
    <cellStyle name="Hipervínculo visitado" xfId="1212" builtinId="9" hidden="1"/>
    <cellStyle name="Hipervínculo visitado" xfId="1214" builtinId="9" hidden="1"/>
    <cellStyle name="Hipervínculo visitado" xfId="1216" builtinId="9" hidden="1"/>
    <cellStyle name="Hipervínculo visitado" xfId="1218" builtinId="9" hidden="1"/>
    <cellStyle name="Hipervínculo visitado" xfId="1220" builtinId="9" hidden="1"/>
    <cellStyle name="Hipervínculo visitado" xfId="1222" builtinId="9" hidden="1"/>
    <cellStyle name="Hipervínculo visitado" xfId="1224" builtinId="9" hidden="1"/>
    <cellStyle name="Hipervínculo visitado" xfId="1226" builtinId="9" hidden="1"/>
    <cellStyle name="Hipervínculo visitado" xfId="1228" builtinId="9" hidden="1"/>
    <cellStyle name="Hipervínculo visitado" xfId="1230" builtinId="9" hidden="1"/>
    <cellStyle name="Hipervínculo visitado" xfId="1232" builtinId="9" hidden="1"/>
    <cellStyle name="Hipervínculo visitado" xfId="1234" builtinId="9" hidden="1"/>
    <cellStyle name="Hipervínculo visitado" xfId="1236" builtinId="9" hidden="1"/>
    <cellStyle name="Hipervínculo visitado" xfId="1238" builtinId="9" hidden="1"/>
    <cellStyle name="Hipervínculo visitado" xfId="1240" builtinId="9" hidden="1"/>
    <cellStyle name="Hipervínculo visitado" xfId="1242" builtinId="9" hidden="1"/>
    <cellStyle name="Hipervínculo visitado" xfId="1244" builtinId="9" hidden="1"/>
    <cellStyle name="Hipervínculo visitado" xfId="1246" builtinId="9" hidden="1"/>
    <cellStyle name="Hipervínculo visitado" xfId="1248" builtinId="9" hidden="1"/>
    <cellStyle name="Hipervínculo visitado" xfId="1250" builtinId="9" hidden="1"/>
    <cellStyle name="Hipervínculo visitado" xfId="1252" builtinId="9" hidden="1"/>
    <cellStyle name="Hipervínculo visitado" xfId="1254" builtinId="9" hidden="1"/>
    <cellStyle name="Hipervínculo visitado" xfId="1256" builtinId="9" hidden="1"/>
    <cellStyle name="Hipervínculo visitado" xfId="1258" builtinId="9" hidden="1"/>
    <cellStyle name="Hipervínculo visitado" xfId="1260" builtinId="9" hidden="1"/>
    <cellStyle name="Hipervínculo visitado" xfId="1262" builtinId="9" hidden="1"/>
    <cellStyle name="Hipervínculo visitado" xfId="1264" builtinId="9" hidden="1"/>
    <cellStyle name="Hipervínculo visitado" xfId="1266" builtinId="9" hidden="1"/>
    <cellStyle name="Hipervínculo visitado" xfId="1268" builtinId="9" hidden="1"/>
    <cellStyle name="Hipervínculo visitado" xfId="1270" builtinId="9" hidden="1"/>
    <cellStyle name="Hipervínculo visitado" xfId="1272" builtinId="9" hidden="1"/>
    <cellStyle name="Hipervínculo visitado" xfId="1274" builtinId="9" hidden="1"/>
    <cellStyle name="Hipervínculo visitado" xfId="1276" builtinId="9" hidden="1"/>
    <cellStyle name="Hipervínculo visitado" xfId="1278" builtinId="9" hidden="1"/>
    <cellStyle name="Hipervínculo visitado" xfId="1280" builtinId="9" hidden="1"/>
    <cellStyle name="Hipervínculo visitado" xfId="1282" builtinId="9" hidden="1"/>
    <cellStyle name="Hipervínculo visitado" xfId="1284" builtinId="9" hidden="1"/>
    <cellStyle name="Hipervínculo visitado" xfId="1286" builtinId="9" hidden="1"/>
    <cellStyle name="Hipervínculo visitado" xfId="1288" builtinId="9" hidden="1"/>
    <cellStyle name="Hipervínculo visitado" xfId="1290" builtinId="9" hidden="1"/>
    <cellStyle name="Hipervínculo visitado" xfId="1292" builtinId="9" hidden="1"/>
    <cellStyle name="Hipervínculo visitado" xfId="1294" builtinId="9" hidden="1"/>
    <cellStyle name="Hipervínculo visitado" xfId="1296" builtinId="9" hidden="1"/>
    <cellStyle name="Hipervínculo visitado" xfId="1298" builtinId="9" hidden="1"/>
    <cellStyle name="Hipervínculo visitado" xfId="1300" builtinId="9" hidden="1"/>
    <cellStyle name="Hipervínculo visitado" xfId="1302" builtinId="9" hidden="1"/>
    <cellStyle name="Hipervínculo visitado" xfId="1304" builtinId="9" hidden="1"/>
    <cellStyle name="Hipervínculo visitado" xfId="1306" builtinId="9" hidden="1"/>
    <cellStyle name="Hipervínculo visitado" xfId="1308" builtinId="9" hidden="1"/>
    <cellStyle name="Hipervínculo visitado" xfId="1310" builtinId="9" hidden="1"/>
    <cellStyle name="Hipervínculo visitado" xfId="1312" builtinId="9" hidden="1"/>
    <cellStyle name="Hipervínculo visitado" xfId="1314" builtinId="9" hidden="1"/>
    <cellStyle name="Hipervínculo visitado" xfId="1316" builtinId="9" hidden="1"/>
    <cellStyle name="Hipervínculo visitado" xfId="1318" builtinId="9" hidden="1"/>
    <cellStyle name="Hipervínculo visitado" xfId="1320" builtinId="9" hidden="1"/>
    <cellStyle name="Hipervínculo visitado" xfId="1322" builtinId="9" hidden="1"/>
    <cellStyle name="Hipervínculo visitado" xfId="1324" builtinId="9" hidden="1"/>
    <cellStyle name="Hipervínculo visitado" xfId="1326" builtinId="9" hidden="1"/>
    <cellStyle name="Hipervínculo visitado" xfId="1328" builtinId="9" hidden="1"/>
    <cellStyle name="Hipervínculo visitado" xfId="1330" builtinId="9" hidden="1"/>
    <cellStyle name="Hipervínculo visitado" xfId="1332" builtinId="9" hidden="1"/>
    <cellStyle name="Hipervínculo visitado" xfId="1334" builtinId="9" hidden="1"/>
    <cellStyle name="Hipervínculo visitado" xfId="1336" builtinId="9" hidden="1"/>
    <cellStyle name="Hipervínculo visitado" xfId="1338" builtinId="9" hidden="1"/>
    <cellStyle name="Hipervínculo visitado" xfId="1340" builtinId="9" hidden="1"/>
    <cellStyle name="Hipervínculo visitado" xfId="1342" builtinId="9" hidden="1"/>
    <cellStyle name="Hipervínculo visitado" xfId="1344" builtinId="9" hidden="1"/>
    <cellStyle name="Hipervínculo visitado" xfId="1346" builtinId="9" hidden="1"/>
    <cellStyle name="Hipervínculo visitado" xfId="1348" builtinId="9" hidden="1"/>
    <cellStyle name="Hipervínculo visitado" xfId="1350" builtinId="9" hidden="1"/>
    <cellStyle name="Hipervínculo visitado" xfId="1352" builtinId="9" hidden="1"/>
    <cellStyle name="Hipervínculo visitado" xfId="1354" builtinId="9" hidden="1"/>
    <cellStyle name="Hipervínculo visitado" xfId="1356" builtinId="9" hidden="1"/>
    <cellStyle name="Hipervínculo visitado" xfId="1358" builtinId="9" hidden="1"/>
    <cellStyle name="Hipervínculo visitado" xfId="1360" builtinId="9" hidden="1"/>
    <cellStyle name="Hipervínculo visitado" xfId="1362" builtinId="9" hidden="1"/>
    <cellStyle name="Hipervínculo visitado" xfId="1364" builtinId="9" hidden="1"/>
    <cellStyle name="Hipervínculo visitado" xfId="1366" builtinId="9" hidden="1"/>
    <cellStyle name="Hipervínculo visitado" xfId="1368" builtinId="9" hidden="1"/>
    <cellStyle name="Hipervínculo visitado" xfId="1370" builtinId="9" hidden="1"/>
    <cellStyle name="Hipervínculo visitado" xfId="1372" builtinId="9" hidden="1"/>
    <cellStyle name="Hipervínculo visitado" xfId="1374" builtinId="9" hidden="1"/>
    <cellStyle name="Hipervínculo visitado" xfId="1376" builtinId="9" hidden="1"/>
    <cellStyle name="Hipervínculo visitado" xfId="1378" builtinId="9" hidden="1"/>
    <cellStyle name="Hipervínculo visitado" xfId="1380" builtinId="9" hidden="1"/>
    <cellStyle name="Hipervínculo visitado" xfId="1382" builtinId="9" hidden="1"/>
    <cellStyle name="Hipervínculo visitado" xfId="1384" builtinId="9" hidden="1"/>
    <cellStyle name="Hipervínculo visitado" xfId="1386" builtinId="9" hidden="1"/>
    <cellStyle name="Hipervínculo visitado" xfId="1388" builtinId="9" hidden="1"/>
    <cellStyle name="Hipervínculo visitado" xfId="1390" builtinId="9" hidden="1"/>
    <cellStyle name="Hipervínculo visitado" xfId="1392" builtinId="9" hidden="1"/>
    <cellStyle name="Hipervínculo visitado" xfId="1394" builtinId="9" hidden="1"/>
    <cellStyle name="Hipervínculo visitado" xfId="1396" builtinId="9" hidden="1"/>
    <cellStyle name="Hipervínculo visitado" xfId="1398" builtinId="9" hidden="1"/>
    <cellStyle name="Hipervínculo visitado" xfId="1400" builtinId="9" hidden="1"/>
    <cellStyle name="Hipervínculo visitado" xfId="1402" builtinId="9" hidden="1"/>
    <cellStyle name="Hipervínculo visitado" xfId="1404" builtinId="9" hidden="1"/>
    <cellStyle name="Hipervínculo visitado" xfId="1406" builtinId="9" hidden="1"/>
    <cellStyle name="Hipervínculo visitado" xfId="1408" builtinId="9" hidden="1"/>
    <cellStyle name="Hipervínculo visitado" xfId="1410" builtinId="9" hidden="1"/>
    <cellStyle name="Hipervínculo visitado" xfId="1412" builtinId="9" hidden="1"/>
    <cellStyle name="Hipervínculo visitado" xfId="1414" builtinId="9" hidden="1"/>
    <cellStyle name="Hipervínculo visitado" xfId="1416" builtinId="9" hidden="1"/>
    <cellStyle name="Hipervínculo visitado" xfId="1418" builtinId="9" hidden="1"/>
    <cellStyle name="Hipervínculo visitado" xfId="1420" builtinId="9" hidden="1"/>
    <cellStyle name="Hipervínculo visitado" xfId="1422" builtinId="9" hidden="1"/>
    <cellStyle name="Hipervínculo visitado" xfId="1424" builtinId="9" hidden="1"/>
    <cellStyle name="Hipervínculo visitado" xfId="1426" builtinId="9" hidden="1"/>
    <cellStyle name="Hipervínculo visitado" xfId="1428" builtinId="9" hidden="1"/>
    <cellStyle name="Hipervínculo visitado" xfId="1430" builtinId="9" hidden="1"/>
    <cellStyle name="Hipervínculo visitado" xfId="1432" builtinId="9" hidden="1"/>
    <cellStyle name="Hipervínculo visitado" xfId="1434" builtinId="9" hidden="1"/>
    <cellStyle name="Hipervínculo visitado" xfId="1436" builtinId="9" hidden="1"/>
    <cellStyle name="Hipervínculo visitado" xfId="1438" builtinId="9" hidden="1"/>
    <cellStyle name="Hipervínculo visitado" xfId="1440" builtinId="9" hidden="1"/>
    <cellStyle name="Hipervínculo visitado" xfId="1442" builtinId="9" hidden="1"/>
    <cellStyle name="Hipervínculo visitado" xfId="1444" builtinId="9" hidden="1"/>
    <cellStyle name="Hipervínculo visitado" xfId="1446" builtinId="9" hidden="1"/>
    <cellStyle name="Hipervínculo visitado" xfId="1448" builtinId="9" hidden="1"/>
    <cellStyle name="Hipervínculo visitado" xfId="1450" builtinId="9" hidden="1"/>
    <cellStyle name="Hipervínculo visitado" xfId="1452" builtinId="9" hidden="1"/>
    <cellStyle name="Hipervínculo visitado" xfId="1454" builtinId="9" hidden="1"/>
    <cellStyle name="Hipervínculo visitado" xfId="1456" builtinId="9" hidden="1"/>
    <cellStyle name="Hipervínculo visitado" xfId="1458" builtinId="9" hidden="1"/>
    <cellStyle name="Hipervínculo visitado" xfId="1460" builtinId="9" hidden="1"/>
    <cellStyle name="Hipervínculo visitado" xfId="1462" builtinId="9" hidden="1"/>
    <cellStyle name="Hipervínculo visitado" xfId="1464" builtinId="9" hidden="1"/>
    <cellStyle name="Hipervínculo visitado" xfId="1466" builtinId="9" hidden="1"/>
    <cellStyle name="Hipervínculo visitado" xfId="1468" builtinId="9" hidden="1"/>
    <cellStyle name="Hipervínculo visitado" xfId="1470" builtinId="9" hidden="1"/>
    <cellStyle name="Hipervínculo visitado" xfId="1472" builtinId="9" hidden="1"/>
    <cellStyle name="Hipervínculo visitado" xfId="1474" builtinId="9" hidden="1"/>
    <cellStyle name="Hipervínculo visitado" xfId="1476" builtinId="9" hidden="1"/>
    <cellStyle name="Hipervínculo visitado" xfId="1478" builtinId="9" hidden="1"/>
    <cellStyle name="Hipervínculo visitado" xfId="1480" builtinId="9" hidden="1"/>
    <cellStyle name="Hipervínculo visitado" xfId="1482" builtinId="9" hidden="1"/>
    <cellStyle name="Hipervínculo visitado" xfId="1484" builtinId="9" hidden="1"/>
    <cellStyle name="Hipervínculo visitado" xfId="1486" builtinId="9" hidden="1"/>
    <cellStyle name="Hipervínculo visitado" xfId="1488" builtinId="9" hidden="1"/>
    <cellStyle name="Hipervínculo visitado" xfId="1490" builtinId="9" hidden="1"/>
    <cellStyle name="Hipervínculo visitado" xfId="1492" builtinId="9" hidden="1"/>
    <cellStyle name="Hipervínculo visitado" xfId="1494" builtinId="9" hidden="1"/>
    <cellStyle name="Hipervínculo visitado" xfId="1496" builtinId="9" hidden="1"/>
    <cellStyle name="Hipervínculo visitado" xfId="1498" builtinId="9" hidden="1"/>
    <cellStyle name="Hipervínculo visitado" xfId="1500" builtinId="9" hidden="1"/>
    <cellStyle name="Hipervínculo visitado" xfId="1502" builtinId="9" hidden="1"/>
    <cellStyle name="Hipervínculo visitado" xfId="1504" builtinId="9" hidden="1"/>
    <cellStyle name="Hipervínculo visitado" xfId="1506" builtinId="9" hidden="1"/>
    <cellStyle name="Hipervínculo visitado" xfId="1508" builtinId="9" hidden="1"/>
    <cellStyle name="Hipervínculo visitado" xfId="1510" builtinId="9" hidden="1"/>
    <cellStyle name="Hipervínculo visitado" xfId="1512" builtinId="9" hidden="1"/>
    <cellStyle name="Hipervínculo visitado" xfId="1514" builtinId="9" hidden="1"/>
    <cellStyle name="Hipervínculo visitado" xfId="1516" builtinId="9" hidden="1"/>
    <cellStyle name="Hipervínculo visitado" xfId="1518" builtinId="9" hidden="1"/>
    <cellStyle name="Hipervínculo visitado" xfId="1520" builtinId="9" hidden="1"/>
    <cellStyle name="Hipervínculo visitado" xfId="1522" builtinId="9" hidden="1"/>
    <cellStyle name="Hipervínculo visitado" xfId="1524" builtinId="9" hidden="1"/>
    <cellStyle name="Hipervínculo visitado" xfId="1526" builtinId="9" hidden="1"/>
    <cellStyle name="Hipervínculo visitado" xfId="1528" builtinId="9" hidden="1"/>
    <cellStyle name="Hipervínculo visitado" xfId="1530" builtinId="9" hidden="1"/>
    <cellStyle name="Hipervínculo visitado" xfId="1532" builtinId="9" hidden="1"/>
    <cellStyle name="Hipervínculo visitado" xfId="1534" builtinId="9" hidden="1"/>
    <cellStyle name="Hipervínculo visitado" xfId="1536" builtinId="9" hidden="1"/>
    <cellStyle name="Hipervínculo visitado" xfId="1538" builtinId="9" hidden="1"/>
    <cellStyle name="Hipervínculo visitado" xfId="1540" builtinId="9" hidden="1"/>
    <cellStyle name="Hipervínculo visitado" xfId="1542" builtinId="9" hidden="1"/>
    <cellStyle name="Hipervínculo visitado" xfId="1544" builtinId="9" hidden="1"/>
    <cellStyle name="Hipervínculo visitado" xfId="1546" builtinId="9" hidden="1"/>
    <cellStyle name="Hipervínculo visitado" xfId="1548" builtinId="9" hidden="1"/>
    <cellStyle name="Hipervínculo visitado" xfId="1550" builtinId="9" hidden="1"/>
    <cellStyle name="Hipervínculo visitado" xfId="1552" builtinId="9" hidden="1"/>
    <cellStyle name="Hipervínculo visitado" xfId="1554" builtinId="9" hidden="1"/>
    <cellStyle name="Hipervínculo visitado" xfId="1556" builtinId="9" hidden="1"/>
    <cellStyle name="Hipervínculo visitado" xfId="1558" builtinId="9" hidden="1"/>
    <cellStyle name="Hipervínculo visitado" xfId="1560" builtinId="9" hidden="1"/>
    <cellStyle name="Hipervínculo visitado" xfId="1562" builtinId="9" hidden="1"/>
    <cellStyle name="Hipervínculo visitado" xfId="1564" builtinId="9" hidden="1"/>
    <cellStyle name="Hipervínculo visitado" xfId="1566" builtinId="9" hidden="1"/>
    <cellStyle name="Hipervínculo visitado" xfId="1568" builtinId="9" hidden="1"/>
    <cellStyle name="Hipervínculo visitado" xfId="1570" builtinId="9" hidden="1"/>
    <cellStyle name="Hipervínculo visitado" xfId="1572" builtinId="9" hidden="1"/>
    <cellStyle name="Hipervínculo visitado" xfId="1574" builtinId="9" hidden="1"/>
    <cellStyle name="Hipervínculo visitado" xfId="1576" builtinId="9" hidden="1"/>
    <cellStyle name="Hipervínculo visitado" xfId="1578" builtinId="9" hidden="1"/>
    <cellStyle name="Hipervínculo visitado" xfId="1580" builtinId="9" hidden="1"/>
    <cellStyle name="Hipervínculo visitado" xfId="1582" builtinId="9" hidden="1"/>
    <cellStyle name="Hipervínculo visitado" xfId="1584" builtinId="9" hidden="1"/>
    <cellStyle name="Hipervínculo visitado" xfId="1586" builtinId="9" hidden="1"/>
    <cellStyle name="Hipervínculo visitado" xfId="1588" builtinId="9" hidden="1"/>
    <cellStyle name="Hipervínculo visitado" xfId="1590" builtinId="9" hidden="1"/>
    <cellStyle name="Hipervínculo visitado" xfId="1592" builtinId="9" hidden="1"/>
    <cellStyle name="Hipervínculo visitado" xfId="1594" builtinId="9" hidden="1"/>
    <cellStyle name="Hipervínculo visitado" xfId="1596" builtinId="9" hidden="1"/>
    <cellStyle name="Hipervínculo visitado" xfId="1598" builtinId="9" hidden="1"/>
    <cellStyle name="Hipervínculo visitado" xfId="1600" builtinId="9" hidden="1"/>
    <cellStyle name="Hipervínculo visitado" xfId="1602" builtinId="9" hidden="1"/>
    <cellStyle name="Hipervínculo visitado" xfId="1604" builtinId="9" hidden="1"/>
    <cellStyle name="Hipervínculo visitado" xfId="1606" builtinId="9" hidden="1"/>
    <cellStyle name="Hipervínculo visitado" xfId="1608" builtinId="9" hidden="1"/>
    <cellStyle name="Hipervínculo visitado" xfId="1610" builtinId="9" hidden="1"/>
    <cellStyle name="Hipervínculo visitado" xfId="1612" builtinId="9" hidden="1"/>
    <cellStyle name="Hipervínculo visitado" xfId="1614" builtinId="9" hidden="1"/>
    <cellStyle name="Hipervínculo visitado" xfId="1616" builtinId="9" hidden="1"/>
    <cellStyle name="Hipervínculo visitado" xfId="1618" builtinId="9" hidden="1"/>
    <cellStyle name="Hipervínculo visitado" xfId="1620" builtinId="9" hidden="1"/>
    <cellStyle name="Hipervínculo visitado" xfId="1622" builtinId="9" hidden="1"/>
    <cellStyle name="Hipervínculo visitado" xfId="1624" builtinId="9" hidden="1"/>
    <cellStyle name="Hipervínculo visitado" xfId="1626" builtinId="9" hidden="1"/>
    <cellStyle name="Hipervínculo visitado" xfId="1628" builtinId="9" hidden="1"/>
    <cellStyle name="Hipervínculo visitado" xfId="1630" builtinId="9" hidden="1"/>
    <cellStyle name="Hipervínculo visitado" xfId="1632" builtinId="9" hidden="1"/>
    <cellStyle name="Hipervínculo visitado" xfId="1634" builtinId="9" hidden="1"/>
    <cellStyle name="Hipervínculo visitado" xfId="1636" builtinId="9" hidden="1"/>
    <cellStyle name="Hipervínculo visitado" xfId="1638" builtinId="9" hidden="1"/>
    <cellStyle name="Hipervínculo visitado" xfId="1640" builtinId="9" hidden="1"/>
    <cellStyle name="Hipervínculo visitado" xfId="1642" builtinId="9" hidden="1"/>
    <cellStyle name="Hipervínculo visitado" xfId="1644" builtinId="9" hidden="1"/>
    <cellStyle name="Hipervínculo visitado" xfId="1646" builtinId="9" hidden="1"/>
    <cellStyle name="Hipervínculo visitado" xfId="1648" builtinId="9" hidden="1"/>
    <cellStyle name="Hipervínculo visitado" xfId="1650" builtinId="9" hidden="1"/>
    <cellStyle name="Hipervínculo visitado" xfId="1652" builtinId="9" hidden="1"/>
    <cellStyle name="Hipervínculo visitado" xfId="1654" builtinId="9" hidden="1"/>
    <cellStyle name="Hipervínculo visitado" xfId="1656" builtinId="9" hidden="1"/>
    <cellStyle name="Hipervínculo visitado" xfId="1658" builtinId="9" hidden="1"/>
    <cellStyle name="Hipervínculo visitado" xfId="1660" builtinId="9" hidden="1"/>
    <cellStyle name="Hipervínculo visitado" xfId="1662" builtinId="9" hidden="1"/>
    <cellStyle name="Hipervínculo visitado" xfId="1664" builtinId="9" hidden="1"/>
    <cellStyle name="Hipervínculo visitado" xfId="1666" builtinId="9" hidden="1"/>
    <cellStyle name="Hipervínculo visitado" xfId="1668" builtinId="9" hidden="1"/>
    <cellStyle name="Hipervínculo visitado" xfId="1670" builtinId="9" hidden="1"/>
    <cellStyle name="Hipervínculo visitado" xfId="1672" builtinId="9" hidden="1"/>
    <cellStyle name="Hipervínculo visitado" xfId="1674" builtinId="9" hidden="1"/>
    <cellStyle name="Hipervínculo visitado" xfId="1676" builtinId="9" hidden="1"/>
    <cellStyle name="Hipervínculo visitado" xfId="1678" builtinId="9" hidden="1"/>
    <cellStyle name="Hipervínculo visitado" xfId="1680" builtinId="9" hidden="1"/>
    <cellStyle name="Hipervínculo visitado" xfId="1682" builtinId="9" hidden="1"/>
    <cellStyle name="Hipervínculo visitado" xfId="1684" builtinId="9" hidden="1"/>
    <cellStyle name="Hipervínculo visitado" xfId="1686" builtinId="9" hidden="1"/>
    <cellStyle name="Hipervínculo visitado" xfId="1688" builtinId="9" hidden="1"/>
    <cellStyle name="Hipervínculo visitado" xfId="1690" builtinId="9" hidden="1"/>
    <cellStyle name="Hipervínculo visitado" xfId="1692" builtinId="9" hidden="1"/>
    <cellStyle name="Hipervínculo visitado" xfId="1694" builtinId="9" hidden="1"/>
    <cellStyle name="Hipervínculo visitado" xfId="1696" builtinId="9" hidden="1"/>
    <cellStyle name="Hipervínculo visitado" xfId="1698" builtinId="9" hidden="1"/>
    <cellStyle name="Hipervínculo visitado" xfId="1700" builtinId="9" hidden="1"/>
    <cellStyle name="Hipervínculo visitado" xfId="1702" builtinId="9" hidden="1"/>
    <cellStyle name="Hipervínculo visitado" xfId="1704" builtinId="9" hidden="1"/>
    <cellStyle name="Hipervínculo visitado" xfId="1706" builtinId="9" hidden="1"/>
    <cellStyle name="Hipervínculo visitado" xfId="1708" builtinId="9" hidden="1"/>
    <cellStyle name="Hipervínculo visitado" xfId="1710" builtinId="9" hidden="1"/>
    <cellStyle name="Hipervínculo visitado" xfId="1712" builtinId="9" hidden="1"/>
    <cellStyle name="Hipervínculo visitado" xfId="1714" builtinId="9" hidden="1"/>
    <cellStyle name="Hipervínculo visitado" xfId="1716" builtinId="9" hidden="1"/>
    <cellStyle name="Hipervínculo visitado" xfId="1718" builtinId="9" hidden="1"/>
    <cellStyle name="Hipervínculo visitado" xfId="1720" builtinId="9" hidden="1"/>
    <cellStyle name="Hipervínculo visitado" xfId="1722" builtinId="9" hidden="1"/>
    <cellStyle name="Hipervínculo visitado" xfId="1724" builtinId="9" hidden="1"/>
    <cellStyle name="Hipervínculo visitado" xfId="1726" builtinId="9" hidden="1"/>
    <cellStyle name="Hipervínculo visitado" xfId="1728" builtinId="9" hidden="1"/>
    <cellStyle name="Hipervínculo visitado" xfId="1730" builtinId="9" hidden="1"/>
    <cellStyle name="Hipervínculo visitado" xfId="1732" builtinId="9" hidden="1"/>
    <cellStyle name="Hipervínculo visitado" xfId="1734" builtinId="9" hidden="1"/>
    <cellStyle name="Hipervínculo visitado" xfId="1736" builtinId="9" hidden="1"/>
    <cellStyle name="Hipervínculo visitado" xfId="1738" builtinId="9" hidden="1"/>
    <cellStyle name="Hipervínculo visitado" xfId="1740" builtinId="9" hidden="1"/>
    <cellStyle name="Hipervínculo visitado" xfId="1742" builtinId="9" hidden="1"/>
    <cellStyle name="Hipervínculo visitado" xfId="1744" builtinId="9" hidden="1"/>
    <cellStyle name="Hipervínculo visitado" xfId="1746" builtinId="9" hidden="1"/>
    <cellStyle name="Hipervínculo visitado" xfId="1748" builtinId="9" hidden="1"/>
    <cellStyle name="Hipervínculo visitado" xfId="1750" builtinId="9" hidden="1"/>
    <cellStyle name="Hipervínculo visitado" xfId="1752" builtinId="9" hidden="1"/>
    <cellStyle name="Hipervínculo visitado" xfId="1754" builtinId="9" hidden="1"/>
    <cellStyle name="Hipervínculo visitado" xfId="1756" builtinId="9" hidden="1"/>
    <cellStyle name="Hipervínculo visitado" xfId="1758" builtinId="9" hidden="1"/>
    <cellStyle name="Hipervínculo visitado" xfId="1760" builtinId="9" hidden="1"/>
    <cellStyle name="Hipervínculo visitado" xfId="1762" builtinId="9" hidden="1"/>
    <cellStyle name="Hipervínculo visitado" xfId="1764" builtinId="9" hidden="1"/>
    <cellStyle name="Hipervínculo visitado" xfId="1766" builtinId="9" hidden="1"/>
    <cellStyle name="Hipervínculo visitado" xfId="1768" builtinId="9" hidden="1"/>
    <cellStyle name="Hipervínculo visitado" xfId="1770" builtinId="9" hidden="1"/>
    <cellStyle name="Hipervínculo visitado" xfId="1772" builtinId="9" hidden="1"/>
    <cellStyle name="Hipervínculo visitado" xfId="1774" builtinId="9" hidden="1"/>
    <cellStyle name="Hipervínculo visitado" xfId="1776" builtinId="9" hidden="1"/>
    <cellStyle name="Hipervínculo visitado" xfId="1778" builtinId="9" hidden="1"/>
    <cellStyle name="Hipervínculo visitado" xfId="1780" builtinId="9" hidden="1"/>
    <cellStyle name="Hipervínculo visitado" xfId="1782" builtinId="9" hidden="1"/>
    <cellStyle name="Hipervínculo visitado" xfId="1784" builtinId="9" hidden="1"/>
    <cellStyle name="Hipervínculo visitado" xfId="1786" builtinId="9" hidden="1"/>
    <cellStyle name="Hipervínculo visitado" xfId="1788" builtinId="9" hidden="1"/>
    <cellStyle name="Hipervínculo visitado" xfId="1790" builtinId="9" hidden="1"/>
    <cellStyle name="Hipervínculo visitado" xfId="1792" builtinId="9" hidden="1"/>
    <cellStyle name="Hipervínculo visitado" xfId="1794" builtinId="9" hidden="1"/>
    <cellStyle name="Hipervínculo visitado" xfId="1796" builtinId="9" hidden="1"/>
    <cellStyle name="Hipervínculo visitado" xfId="1798" builtinId="9" hidden="1"/>
    <cellStyle name="Hipervínculo visitado" xfId="1800" builtinId="9" hidden="1"/>
    <cellStyle name="Hipervínculo visitado" xfId="1802" builtinId="9" hidden="1"/>
    <cellStyle name="Hipervínculo visitado" xfId="1804" builtinId="9" hidden="1"/>
    <cellStyle name="Hipervínculo visitado" xfId="1806" builtinId="9" hidden="1"/>
    <cellStyle name="Hipervínculo visitado" xfId="1808" builtinId="9" hidden="1"/>
    <cellStyle name="Hipervínculo visitado" xfId="1810" builtinId="9" hidden="1"/>
    <cellStyle name="Hipervínculo visitado" xfId="1812" builtinId="9" hidden="1"/>
    <cellStyle name="Hipervínculo visitado" xfId="1814" builtinId="9" hidden="1"/>
    <cellStyle name="Hipervínculo visitado" xfId="1816" builtinId="9" hidden="1"/>
    <cellStyle name="Hipervínculo visitado" xfId="1818" builtinId="9" hidden="1"/>
    <cellStyle name="Hipervínculo visitado" xfId="1820" builtinId="9" hidden="1"/>
    <cellStyle name="Hipervínculo visitado" xfId="1822" builtinId="9" hidden="1"/>
    <cellStyle name="Hipervínculo visitado" xfId="1824" builtinId="9" hidden="1"/>
    <cellStyle name="Hipervínculo visitado" xfId="1826" builtinId="9" hidden="1"/>
    <cellStyle name="Hipervínculo visitado" xfId="1828" builtinId="9" hidden="1"/>
    <cellStyle name="Hipervínculo visitado" xfId="1830" builtinId="9" hidden="1"/>
    <cellStyle name="Hipervínculo visitado" xfId="1832" builtinId="9" hidden="1"/>
    <cellStyle name="Hipervínculo visitado" xfId="1834" builtinId="9" hidden="1"/>
    <cellStyle name="Hipervínculo visitado" xfId="1836" builtinId="9" hidden="1"/>
    <cellStyle name="Hipervínculo visitado" xfId="1838" builtinId="9" hidden="1"/>
    <cellStyle name="Hipervínculo visitado" xfId="1840" builtinId="9" hidden="1"/>
    <cellStyle name="Hipervínculo visitado" xfId="1842" builtinId="9" hidden="1"/>
    <cellStyle name="Hipervínculo visitado" xfId="1844" builtinId="9" hidden="1"/>
    <cellStyle name="Hipervínculo visitado" xfId="1846" builtinId="9" hidden="1"/>
    <cellStyle name="Hipervínculo visitado" xfId="1848" builtinId="9" hidden="1"/>
    <cellStyle name="Hipervínculo visitado" xfId="1850" builtinId="9" hidden="1"/>
    <cellStyle name="Hipervínculo visitado" xfId="1852" builtinId="9" hidden="1"/>
    <cellStyle name="Hipervínculo visitado" xfId="1854" builtinId="9" hidden="1"/>
    <cellStyle name="Hipervínculo visitado" xfId="1856" builtinId="9" hidden="1"/>
    <cellStyle name="Hipervínculo visitado" xfId="1858" builtinId="9" hidden="1"/>
    <cellStyle name="Hipervínculo visitado" xfId="1860" builtinId="9" hidden="1"/>
    <cellStyle name="Hipervínculo visitado" xfId="1862" builtinId="9" hidden="1"/>
    <cellStyle name="Hipervínculo visitado" xfId="1864" builtinId="9" hidden="1"/>
    <cellStyle name="Hipervínculo visitado" xfId="1866" builtinId="9" hidden="1"/>
    <cellStyle name="Hipervínculo visitado" xfId="1868" builtinId="9" hidden="1"/>
    <cellStyle name="Hipervínculo visitado" xfId="1870" builtinId="9" hidden="1"/>
    <cellStyle name="Hipervínculo visitado" xfId="1872" builtinId="9" hidden="1"/>
    <cellStyle name="Hipervínculo visitado" xfId="1874" builtinId="9" hidden="1"/>
    <cellStyle name="Hipervínculo visitado" xfId="1876" builtinId="9" hidden="1"/>
    <cellStyle name="Hipervínculo visitado" xfId="1878" builtinId="9" hidden="1"/>
    <cellStyle name="Hipervínculo visitado" xfId="1880" builtinId="9" hidden="1"/>
    <cellStyle name="Hipervínculo visitado" xfId="1882" builtinId="9" hidden="1"/>
    <cellStyle name="Hipervínculo visitado" xfId="1884" builtinId="9" hidden="1"/>
    <cellStyle name="Hipervínculo visitado" xfId="1886" builtinId="9" hidden="1"/>
    <cellStyle name="Hipervínculo visitado" xfId="1888" builtinId="9" hidden="1"/>
    <cellStyle name="Hipervínculo visitado" xfId="1890" builtinId="9" hidden="1"/>
    <cellStyle name="Hipervínculo visitado" xfId="1892" builtinId="9" hidden="1"/>
    <cellStyle name="Hipervínculo visitado" xfId="1894" builtinId="9" hidden="1"/>
    <cellStyle name="Hipervínculo visitado" xfId="1896" builtinId="9" hidden="1"/>
    <cellStyle name="Hipervínculo visitado" xfId="1898" builtinId="9" hidden="1"/>
    <cellStyle name="Hipervínculo visitado" xfId="1900" builtinId="9" hidden="1"/>
    <cellStyle name="Hipervínculo visitado" xfId="1902" builtinId="9" hidden="1"/>
    <cellStyle name="Hipervínculo visitado" xfId="1904" builtinId="9" hidden="1"/>
    <cellStyle name="Hipervínculo visitado" xfId="1906" builtinId="9" hidden="1"/>
    <cellStyle name="Hipervínculo visitado" xfId="1908" builtinId="9" hidden="1"/>
    <cellStyle name="Hipervínculo visitado" xfId="1910" builtinId="9" hidden="1"/>
    <cellStyle name="Hipervínculo visitado" xfId="1912" builtinId="9" hidden="1"/>
    <cellStyle name="Hipervínculo visitado" xfId="1914" builtinId="9" hidden="1"/>
    <cellStyle name="Hipervínculo visitado" xfId="1916" builtinId="9" hidden="1"/>
    <cellStyle name="Hipervínculo visitado" xfId="1918"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Hipervínculo visitado" xfId="1992" builtinId="9" hidden="1"/>
    <cellStyle name="Hipervínculo visitado" xfId="1994" builtinId="9" hidden="1"/>
    <cellStyle name="Hipervínculo visitado" xfId="1996" builtinId="9" hidden="1"/>
    <cellStyle name="Hipervínculo visitado" xfId="1998" builtinId="9" hidden="1"/>
    <cellStyle name="Hipervínculo visitado" xfId="2000" builtinId="9" hidden="1"/>
    <cellStyle name="Hipervínculo visitado" xfId="2002" builtinId="9" hidden="1"/>
    <cellStyle name="Hipervínculo visitado" xfId="2004" builtinId="9" hidden="1"/>
    <cellStyle name="Hipervínculo visitado" xfId="2006" builtinId="9" hidden="1"/>
    <cellStyle name="Hipervínculo visitado" xfId="2008" builtinId="9" hidden="1"/>
    <cellStyle name="Hipervínculo visitado" xfId="2010" builtinId="9" hidden="1"/>
    <cellStyle name="Hipervínculo visitado" xfId="2012" builtinId="9" hidden="1"/>
    <cellStyle name="Hipervínculo visitado" xfId="2014" builtinId="9" hidden="1"/>
    <cellStyle name="Hipervínculo visitado" xfId="2016" builtinId="9" hidden="1"/>
    <cellStyle name="Hipervínculo visitado" xfId="2017" builtinId="9" hidden="1"/>
    <cellStyle name="Hipervínculo visitado" xfId="2018" builtinId="9" hidden="1"/>
    <cellStyle name="Hipervínculo visitado" xfId="2019" builtinId="9" hidden="1"/>
    <cellStyle name="Hipervínculo visitado" xfId="2021" builtinId="9" hidden="1"/>
    <cellStyle name="Hipervínculo visitado" xfId="2023" builtinId="9" hidden="1"/>
    <cellStyle name="Hipervínculo visitado" xfId="2025" builtinId="9" hidden="1"/>
    <cellStyle name="Hipervínculo visitado" xfId="2027" builtinId="9" hidden="1"/>
    <cellStyle name="Hipervínculo visitado" xfId="2029" builtinId="9" hidden="1"/>
    <cellStyle name="Hipervínculo visitado" xfId="2031" builtinId="9" hidden="1"/>
    <cellStyle name="Hipervínculo visitado" xfId="2033" builtinId="9" hidden="1"/>
    <cellStyle name="Hipervínculo visitado" xfId="2035" builtinId="9" hidden="1"/>
    <cellStyle name="Hipervínculo visitado" xfId="2037" builtinId="9" hidden="1"/>
    <cellStyle name="Hipervínculo visitado" xfId="2039" builtinId="9" hidden="1"/>
    <cellStyle name="Hipervínculo visitado" xfId="2041" builtinId="9" hidden="1"/>
    <cellStyle name="Hipervínculo visitado" xfId="2043" builtinId="9" hidden="1"/>
    <cellStyle name="Hipervínculo visitado" xfId="2045" builtinId="9" hidden="1"/>
    <cellStyle name="Hipervínculo visitado" xfId="2047" builtinId="9" hidden="1"/>
    <cellStyle name="Hipervínculo visitado" xfId="2049" builtinId="9" hidden="1"/>
    <cellStyle name="Hipervínculo visitado" xfId="2051" builtinId="9" hidden="1"/>
    <cellStyle name="Hipervínculo visitado" xfId="2053" builtinId="9" hidden="1"/>
    <cellStyle name="Hipervínculo visitado" xfId="2055" builtinId="9" hidden="1"/>
    <cellStyle name="Hipervínculo visitado" xfId="2057" builtinId="9" hidden="1"/>
    <cellStyle name="Hipervínculo visitado" xfId="2059" builtinId="9" hidden="1"/>
    <cellStyle name="Hipervínculo visitado" xfId="2061" builtinId="9" hidden="1"/>
    <cellStyle name="Hipervínculo visitado" xfId="2063" builtinId="9" hidden="1"/>
    <cellStyle name="Hipervínculo visitado" xfId="2065" builtinId="9" hidden="1"/>
    <cellStyle name="Hipervínculo visitado" xfId="2067" builtinId="9" hidden="1"/>
    <cellStyle name="Hipervínculo visitado" xfId="2069" builtinId="9" hidden="1"/>
    <cellStyle name="Hipervínculo visitado" xfId="2071" builtinId="9" hidden="1"/>
    <cellStyle name="Hipervínculo visitado" xfId="2073" builtinId="9" hidden="1"/>
    <cellStyle name="Hipervínculo visitado" xfId="2075" builtinId="9" hidden="1"/>
    <cellStyle name="Hipervínculo visitado" xfId="2077" builtinId="9" hidden="1"/>
    <cellStyle name="Hipervínculo visitado" xfId="2079" builtinId="9" hidden="1"/>
    <cellStyle name="Hipervínculo visitado" xfId="2081" builtinId="9" hidden="1"/>
    <cellStyle name="Hipervínculo visitado" xfId="2083" builtinId="9" hidden="1"/>
    <cellStyle name="Hipervínculo visitado" xfId="2085" builtinId="9" hidden="1"/>
    <cellStyle name="Hipervínculo visitado" xfId="2087" builtinId="9" hidden="1"/>
    <cellStyle name="Hipervínculo visitado" xfId="2089" builtinId="9" hidden="1"/>
    <cellStyle name="Hipervínculo visitado" xfId="2091" builtinId="9" hidden="1"/>
    <cellStyle name="Hipervínculo visitado" xfId="2093" builtinId="9" hidden="1"/>
    <cellStyle name="Hipervínculo visitado" xfId="2095" builtinId="9" hidden="1"/>
    <cellStyle name="Hipervínculo visitado" xfId="2097" builtinId="9" hidden="1"/>
    <cellStyle name="Hipervínculo visitado" xfId="2099" builtinId="9" hidden="1"/>
    <cellStyle name="Hipervínculo visitado" xfId="2101" builtinId="9" hidden="1"/>
    <cellStyle name="Hipervínculo visitado" xfId="2103" builtinId="9" hidden="1"/>
    <cellStyle name="Hipervínculo visitado" xfId="2105" builtinId="9" hidden="1"/>
    <cellStyle name="Hipervínculo visitado" xfId="2107" builtinId="9" hidden="1"/>
    <cellStyle name="Hipervínculo visitado" xfId="2109" builtinId="9" hidden="1"/>
    <cellStyle name="Hipervínculo visitado" xfId="2111" builtinId="9" hidden="1"/>
    <cellStyle name="Hipervínculo visitado" xfId="2113" builtinId="9" hidden="1"/>
    <cellStyle name="Hipervínculo visitado" xfId="2115" builtinId="9" hidden="1"/>
    <cellStyle name="Hipervínculo visitado" xfId="2117" builtinId="9" hidden="1"/>
    <cellStyle name="Hipervínculo visitado" xfId="2119" builtinId="9" hidden="1"/>
    <cellStyle name="Hipervínculo visitado" xfId="2121" builtinId="9" hidden="1"/>
    <cellStyle name="Hipervínculo visitado" xfId="2123" builtinId="9" hidden="1"/>
    <cellStyle name="Hipervínculo visitado" xfId="2125" builtinId="9" hidden="1"/>
    <cellStyle name="Hipervínculo visitado" xfId="2127" builtinId="9" hidden="1"/>
    <cellStyle name="Hipervínculo visitado" xfId="2129" builtinId="9" hidden="1"/>
    <cellStyle name="Hipervínculo visitado" xfId="2131" builtinId="9" hidden="1"/>
    <cellStyle name="Hipervínculo visitado" xfId="2133" builtinId="9" hidden="1"/>
    <cellStyle name="Hipervínculo visitado" xfId="2135" builtinId="9" hidden="1"/>
    <cellStyle name="Hipervínculo visitado" xfId="2137" builtinId="9" hidden="1"/>
    <cellStyle name="Hipervínculo visitado" xfId="2139" builtinId="9" hidden="1"/>
    <cellStyle name="Hipervínculo visitado" xfId="2141" builtinId="9" hidden="1"/>
    <cellStyle name="Hipervínculo visitado" xfId="2143" builtinId="9" hidden="1"/>
    <cellStyle name="Hipervínculo visitado" xfId="2145" builtinId="9" hidden="1"/>
    <cellStyle name="Hipervínculo visitado" xfId="2147" builtinId="9" hidden="1"/>
    <cellStyle name="Hipervínculo visitado" xfId="2149" builtinId="9" hidden="1"/>
    <cellStyle name="Hipervínculo visitado" xfId="2151" builtinId="9" hidden="1"/>
    <cellStyle name="Hipervínculo visitado" xfId="2153" builtinId="9" hidden="1"/>
    <cellStyle name="Hipervínculo visitado" xfId="2155" builtinId="9" hidden="1"/>
    <cellStyle name="Hipervínculo visitado" xfId="2157" builtinId="9" hidden="1"/>
    <cellStyle name="Hipervínculo visitado" xfId="2159" builtinId="9" hidden="1"/>
    <cellStyle name="Hipervínculo visitado" xfId="2161" builtinId="9" hidden="1"/>
    <cellStyle name="Hipervínculo visitado" xfId="2163" builtinId="9" hidden="1"/>
    <cellStyle name="Hipervínculo visitado" xfId="2165" builtinId="9" hidden="1"/>
    <cellStyle name="Hipervínculo visitado" xfId="2167" builtinId="9" hidden="1"/>
    <cellStyle name="Hipervínculo visitado" xfId="2169" builtinId="9" hidden="1"/>
    <cellStyle name="Hipervínculo visitado" xfId="2171" builtinId="9" hidden="1"/>
    <cellStyle name="Hipervínculo visitado" xfId="2173" builtinId="9" hidden="1"/>
    <cellStyle name="Hipervínculo visitado" xfId="2175" builtinId="9" hidden="1"/>
    <cellStyle name="Hipervínculo visitado" xfId="2177" builtinId="9" hidden="1"/>
    <cellStyle name="Hipervínculo visitado" xfId="2179" builtinId="9" hidden="1"/>
    <cellStyle name="Hipervínculo visitado" xfId="2181" builtinId="9" hidden="1"/>
    <cellStyle name="Hipervínculo visitado" xfId="2183" builtinId="9" hidden="1"/>
    <cellStyle name="Hipervínculo visitado" xfId="2185" builtinId="9" hidden="1"/>
    <cellStyle name="Hipervínculo visitado" xfId="2187" builtinId="9" hidden="1"/>
    <cellStyle name="Hipervínculo visitado" xfId="2189" builtinId="9" hidden="1"/>
    <cellStyle name="Hipervínculo visitado" xfId="2191" builtinId="9" hidden="1"/>
    <cellStyle name="Hipervínculo visitado" xfId="2193" builtinId="9" hidden="1"/>
    <cellStyle name="Hipervínculo visitado" xfId="2195" builtinId="9" hidden="1"/>
    <cellStyle name="Hipervínculo visitado" xfId="2197" builtinId="9" hidden="1"/>
    <cellStyle name="Hipervínculo visitado" xfId="2199" builtinId="9" hidden="1"/>
    <cellStyle name="Hipervínculo visitado" xfId="2201" builtinId="9" hidden="1"/>
    <cellStyle name="Hipervínculo visitado" xfId="2203" builtinId="9" hidden="1"/>
    <cellStyle name="Hipervínculo visitado" xfId="2205" builtinId="9" hidden="1"/>
    <cellStyle name="Hipervínculo visitado" xfId="2207" builtinId="9" hidden="1"/>
    <cellStyle name="Hipervínculo visitado" xfId="2209" builtinId="9" hidden="1"/>
    <cellStyle name="Hipervínculo visitado" xfId="2211" builtinId="9" hidden="1"/>
    <cellStyle name="Hipervínculo visitado" xfId="2213" builtinId="9" hidden="1"/>
    <cellStyle name="Hipervínculo visitado" xfId="2215" builtinId="9" hidden="1"/>
    <cellStyle name="Hipervínculo visitado" xfId="2217" builtinId="9" hidden="1"/>
    <cellStyle name="Hipervínculo visitado" xfId="2219" builtinId="9" hidden="1"/>
    <cellStyle name="Hipervínculo visitado" xfId="2221" builtinId="9" hidden="1"/>
    <cellStyle name="Hipervínculo visitado" xfId="2223" builtinId="9" hidden="1"/>
    <cellStyle name="Hipervínculo visitado" xfId="2225" builtinId="9" hidden="1"/>
    <cellStyle name="Hipervínculo visitado" xfId="2227" builtinId="9" hidden="1"/>
    <cellStyle name="Hipervínculo visitado" xfId="2229" builtinId="9" hidden="1"/>
    <cellStyle name="Hipervínculo visitado" xfId="2231" builtinId="9" hidden="1"/>
    <cellStyle name="Hipervínculo visitado" xfId="2233" builtinId="9" hidden="1"/>
    <cellStyle name="Hipervínculo visitado" xfId="2235" builtinId="9" hidden="1"/>
    <cellStyle name="Hipervínculo visitado" xfId="2237" builtinId="9" hidden="1"/>
    <cellStyle name="Hipervínculo visitado" xfId="2239" builtinId="9" hidden="1"/>
    <cellStyle name="Hipervínculo visitado" xfId="2241" builtinId="9" hidden="1"/>
    <cellStyle name="Hipervínculo visitado" xfId="2243" builtinId="9" hidden="1"/>
    <cellStyle name="Hipervínculo visitado" xfId="2245" builtinId="9" hidden="1"/>
    <cellStyle name="Hipervínculo visitado" xfId="2247" builtinId="9" hidden="1"/>
    <cellStyle name="Hipervínculo visitado" xfId="2249" builtinId="9" hidden="1"/>
    <cellStyle name="Hipervínculo visitado" xfId="2251" builtinId="9" hidden="1"/>
    <cellStyle name="Hipervínculo visitado" xfId="2253" builtinId="9" hidden="1"/>
    <cellStyle name="Hipervínculo visitado" xfId="2255" builtinId="9" hidden="1"/>
    <cellStyle name="Hipervínculo visitado" xfId="2257" builtinId="9" hidden="1"/>
    <cellStyle name="Hipervínculo visitado" xfId="2259" builtinId="9" hidden="1"/>
    <cellStyle name="Hipervínculo visitado" xfId="2261" builtinId="9" hidden="1"/>
    <cellStyle name="Hipervínculo visitado" xfId="2263" builtinId="9" hidden="1"/>
    <cellStyle name="Hipervínculo visitado" xfId="2265" builtinId="9" hidden="1"/>
    <cellStyle name="Hipervínculo visitado" xfId="2267" builtinId="9" hidden="1"/>
    <cellStyle name="Hipervínculo visitado" xfId="2269" builtinId="9" hidden="1"/>
    <cellStyle name="Hipervínculo visitado" xfId="2271" builtinId="9" hidden="1"/>
    <cellStyle name="Hipervínculo visitado" xfId="2273" builtinId="9" hidden="1"/>
    <cellStyle name="Hipervínculo visitado" xfId="2275" builtinId="9" hidden="1"/>
    <cellStyle name="Hipervínculo visitado" xfId="2277" builtinId="9" hidden="1"/>
    <cellStyle name="Hipervínculo visitado" xfId="2279" builtinId="9" hidden="1"/>
    <cellStyle name="Hipervínculo visitado" xfId="2281" builtinId="9" hidden="1"/>
    <cellStyle name="Hipervínculo visitado" xfId="2283" builtinId="9" hidden="1"/>
    <cellStyle name="Hipervínculo visitado" xfId="2285" builtinId="9" hidden="1"/>
    <cellStyle name="Hipervínculo visitado" xfId="2287" builtinId="9" hidden="1"/>
    <cellStyle name="Hipervínculo visitado" xfId="2289" builtinId="9" hidden="1"/>
    <cellStyle name="Hipervínculo visitado" xfId="2291" builtinId="9" hidden="1"/>
    <cellStyle name="Hipervínculo visitado" xfId="2293" builtinId="9" hidden="1"/>
    <cellStyle name="Hipervínculo visitado" xfId="2295" builtinId="9" hidden="1"/>
    <cellStyle name="Hipervínculo visitado" xfId="2297" builtinId="9" hidden="1"/>
    <cellStyle name="Hipervínculo visitado" xfId="2299" builtinId="9" hidden="1"/>
    <cellStyle name="Hipervínculo visitado" xfId="2301" builtinId="9" hidden="1"/>
    <cellStyle name="Hipervínculo visitado" xfId="2303" builtinId="9" hidden="1"/>
    <cellStyle name="Hipervínculo visitado" xfId="2305" builtinId="9" hidden="1"/>
    <cellStyle name="Hipervínculo visitado" xfId="2307" builtinId="9" hidden="1"/>
    <cellStyle name="Hipervínculo visitado" xfId="2309" builtinId="9" hidden="1"/>
    <cellStyle name="Hipervínculo visitado" xfId="2311" builtinId="9" hidden="1"/>
    <cellStyle name="Hipervínculo visitado" xfId="2313" builtinId="9" hidden="1"/>
    <cellStyle name="Hipervínculo visitado" xfId="2315" builtinId="9" hidden="1"/>
    <cellStyle name="Hipervínculo visitado" xfId="2317" builtinId="9" hidden="1"/>
    <cellStyle name="Hipervínculo visitado" xfId="2319" builtinId="9" hidden="1"/>
    <cellStyle name="Hipervínculo visitado" xfId="2321" builtinId="9" hidden="1"/>
    <cellStyle name="Hipervínculo visitado" xfId="2323" builtinId="9" hidden="1"/>
    <cellStyle name="Hipervínculo visitado" xfId="2325" builtinId="9" hidden="1"/>
    <cellStyle name="Hipervínculo visitado" xfId="2327" builtinId="9" hidden="1"/>
    <cellStyle name="Hipervínculo visitado" xfId="2329" builtinId="9" hidden="1"/>
    <cellStyle name="Hipervínculo visitado" xfId="2331" builtinId="9" hidden="1"/>
    <cellStyle name="Hipervínculo visitado" xfId="2333" builtinId="9" hidden="1"/>
    <cellStyle name="Hipervínculo visitado" xfId="2335" builtinId="9" hidden="1"/>
    <cellStyle name="Hipervínculo visitado" xfId="2337" builtinId="9" hidden="1"/>
    <cellStyle name="Hipervínculo visitado" xfId="2339" builtinId="9" hidden="1"/>
    <cellStyle name="Hipervínculo visitado" xfId="2341" builtinId="9" hidden="1"/>
    <cellStyle name="Hipervínculo visitado" xfId="2343" builtinId="9" hidden="1"/>
    <cellStyle name="Hipervínculo visitado" xfId="2345" builtinId="9" hidden="1"/>
    <cellStyle name="Hipervínculo visitado" xfId="2347" builtinId="9" hidden="1"/>
    <cellStyle name="Hipervínculo visitado" xfId="2349" builtinId="9" hidden="1"/>
    <cellStyle name="Hipervínculo visitado" xfId="2351" builtinId="9" hidden="1"/>
    <cellStyle name="Hipervínculo visitado" xfId="2353" builtinId="9" hidden="1"/>
    <cellStyle name="Hipervínculo visitado" xfId="2355" builtinId="9" hidden="1"/>
    <cellStyle name="Hipervínculo visitado" xfId="2357" builtinId="9" hidden="1"/>
    <cellStyle name="Hipervínculo visitado" xfId="2359" builtinId="9" hidden="1"/>
    <cellStyle name="Hipervínculo visitado" xfId="2361" builtinId="9" hidden="1"/>
    <cellStyle name="Hipervínculo visitado" xfId="2363" builtinId="9" hidden="1"/>
    <cellStyle name="Hipervínculo visitado" xfId="2365" builtinId="9" hidden="1"/>
    <cellStyle name="Hipervínculo visitado" xfId="2367" builtinId="9" hidden="1"/>
    <cellStyle name="Hipervínculo visitado" xfId="2369" builtinId="9" hidden="1"/>
    <cellStyle name="Hipervínculo visitado" xfId="2371" builtinId="9" hidden="1"/>
    <cellStyle name="Hipervínculo visitado" xfId="2373" builtinId="9" hidden="1"/>
    <cellStyle name="Hipervínculo visitado" xfId="2375" builtinId="9" hidden="1"/>
    <cellStyle name="Hipervínculo visitado" xfId="2377" builtinId="9" hidden="1"/>
    <cellStyle name="Hipervínculo visitado" xfId="2379" builtinId="9" hidden="1"/>
    <cellStyle name="Hipervínculo visitado" xfId="2381" builtinId="9" hidden="1"/>
    <cellStyle name="Hipervínculo visitado" xfId="2383" builtinId="9" hidden="1"/>
    <cellStyle name="Hipervínculo visitado" xfId="2385" builtinId="9" hidden="1"/>
    <cellStyle name="Hipervínculo visitado" xfId="2387" builtinId="9" hidden="1"/>
    <cellStyle name="Hipervínculo visitado" xfId="2389" builtinId="9" hidden="1"/>
    <cellStyle name="Hipervínculo visitado" xfId="2391" builtinId="9" hidden="1"/>
    <cellStyle name="Hipervínculo visitado" xfId="2393" builtinId="9" hidden="1"/>
    <cellStyle name="Hipervínculo visitado" xfId="2395" builtinId="9" hidden="1"/>
    <cellStyle name="Hipervínculo visitado" xfId="2397" builtinId="9" hidden="1"/>
    <cellStyle name="Hipervínculo visitado" xfId="2399" builtinId="9" hidden="1"/>
    <cellStyle name="Hipervínculo visitado" xfId="2401" builtinId="9" hidden="1"/>
    <cellStyle name="Hipervínculo visitado" xfId="2403" builtinId="9" hidden="1"/>
    <cellStyle name="Hipervínculo visitado" xfId="2405" builtinId="9" hidden="1"/>
    <cellStyle name="Hipervínculo visitado" xfId="2407" builtinId="9" hidden="1"/>
    <cellStyle name="Hipervínculo visitado" xfId="2409" builtinId="9" hidden="1"/>
    <cellStyle name="Hipervínculo visitado" xfId="2411" builtinId="9" hidden="1"/>
    <cellStyle name="Hipervínculo visitado" xfId="2413" builtinId="9" hidden="1"/>
    <cellStyle name="Hipervínculo visitado" xfId="2415" builtinId="9" hidden="1"/>
    <cellStyle name="Hipervínculo visitado" xfId="2417" builtinId="9" hidden="1"/>
    <cellStyle name="Hipervínculo visitado" xfId="2419" builtinId="9" hidden="1"/>
    <cellStyle name="Hipervínculo visitado" xfId="2421" builtinId="9" hidden="1"/>
    <cellStyle name="Hipervínculo visitado" xfId="2423" builtinId="9" hidden="1"/>
    <cellStyle name="Hipervínculo visitado" xfId="2425" builtinId="9" hidden="1"/>
    <cellStyle name="Hipervínculo visitado" xfId="2427" builtinId="9" hidden="1"/>
    <cellStyle name="Hipervínculo visitado" xfId="2429" builtinId="9" hidden="1"/>
    <cellStyle name="Hipervínculo visitado" xfId="2431" builtinId="9" hidden="1"/>
    <cellStyle name="Hipervínculo visitado" xfId="2433" builtinId="9" hidden="1"/>
    <cellStyle name="Hipervínculo visitado" xfId="2435" builtinId="9" hidden="1"/>
    <cellStyle name="Hipervínculo visitado" xfId="2437" builtinId="9" hidden="1"/>
    <cellStyle name="Hipervínculo visitado" xfId="2439" builtinId="9" hidden="1"/>
    <cellStyle name="Hipervínculo visitado" xfId="2441" builtinId="9" hidden="1"/>
    <cellStyle name="Hipervínculo visitado" xfId="2443" builtinId="9" hidden="1"/>
    <cellStyle name="Hipervínculo visitado" xfId="2445" builtinId="9" hidden="1"/>
    <cellStyle name="Hipervínculo visitado" xfId="2447" builtinId="9" hidden="1"/>
    <cellStyle name="Hipervínculo visitado" xfId="2449" builtinId="9" hidden="1"/>
    <cellStyle name="Hipervínculo visitado" xfId="2451" builtinId="9" hidden="1"/>
    <cellStyle name="Hipervínculo visitado" xfId="2453" builtinId="9" hidden="1"/>
    <cellStyle name="Hipervínculo visitado" xfId="2455" builtinId="9" hidden="1"/>
    <cellStyle name="Hipervínculo visitado" xfId="2457" builtinId="9" hidden="1"/>
    <cellStyle name="Hipervínculo visitado" xfId="2459" builtinId="9" hidden="1"/>
    <cellStyle name="Hipervínculo visitado" xfId="2461" builtinId="9" hidden="1"/>
    <cellStyle name="Hipervínculo visitado" xfId="2463" builtinId="9" hidden="1"/>
    <cellStyle name="Hipervínculo visitado" xfId="2465" builtinId="9" hidden="1"/>
    <cellStyle name="Hipervínculo visitado" xfId="2467" builtinId="9" hidden="1"/>
    <cellStyle name="Hipervínculo visitado" xfId="2469" builtinId="9" hidden="1"/>
    <cellStyle name="Hipervínculo visitado" xfId="2471" builtinId="9" hidden="1"/>
    <cellStyle name="Hipervínculo visitado" xfId="2473" builtinId="9" hidden="1"/>
    <cellStyle name="Hipervínculo visitado" xfId="2475" builtinId="9" hidden="1"/>
    <cellStyle name="Hipervínculo visitado" xfId="2477" builtinId="9" hidden="1"/>
    <cellStyle name="Hipervínculo visitado" xfId="2479" builtinId="9" hidden="1"/>
    <cellStyle name="Hipervínculo visitado" xfId="2481" builtinId="9" hidden="1"/>
    <cellStyle name="Hipervínculo visitado" xfId="2483" builtinId="9" hidden="1"/>
    <cellStyle name="Hipervínculo visitado" xfId="2485" builtinId="9" hidden="1"/>
    <cellStyle name="Hipervínculo visitado" xfId="2487" builtinId="9" hidden="1"/>
    <cellStyle name="Hipervínculo visitado" xfId="2489" builtinId="9" hidden="1"/>
    <cellStyle name="Hipervínculo visitado" xfId="2491" builtinId="9" hidden="1"/>
    <cellStyle name="Hipervínculo visitado" xfId="2493" builtinId="9" hidden="1"/>
    <cellStyle name="Hipervínculo visitado" xfId="2495" builtinId="9" hidden="1"/>
    <cellStyle name="Hipervínculo visitado" xfId="2497" builtinId="9" hidden="1"/>
    <cellStyle name="Hipervínculo visitado" xfId="2499" builtinId="9" hidden="1"/>
    <cellStyle name="Hipervínculo visitado" xfId="2501" builtinId="9" hidden="1"/>
    <cellStyle name="Hipervínculo visitado" xfId="2503" builtinId="9" hidden="1"/>
    <cellStyle name="Hipervínculo visitado" xfId="2505" builtinId="9" hidden="1"/>
    <cellStyle name="Hipervínculo visitado" xfId="2507" builtinId="9" hidden="1"/>
    <cellStyle name="Hipervínculo visitado" xfId="2509" builtinId="9" hidden="1"/>
    <cellStyle name="Hipervínculo visitado" xfId="2511" builtinId="9" hidden="1"/>
    <cellStyle name="Hipervínculo visitado" xfId="2513" builtinId="9" hidden="1"/>
    <cellStyle name="Hipervínculo visitado" xfId="2515" builtinId="9" hidden="1"/>
    <cellStyle name="Hipervínculo visitado" xfId="2517" builtinId="9" hidden="1"/>
    <cellStyle name="Hipervínculo visitado" xfId="2519" builtinId="9" hidden="1"/>
    <cellStyle name="Hipervínculo visitado" xfId="2521" builtinId="9" hidden="1"/>
    <cellStyle name="Hipervínculo visitado" xfId="2523" builtinId="9" hidden="1"/>
    <cellStyle name="Hipervínculo visitado" xfId="2525" builtinId="9" hidden="1"/>
    <cellStyle name="Hipervínculo visitado" xfId="2527" builtinId="9" hidden="1"/>
    <cellStyle name="Hipervínculo visitado" xfId="2529" builtinId="9" hidden="1"/>
    <cellStyle name="Hipervínculo visitado" xfId="2531" builtinId="9" hidden="1"/>
    <cellStyle name="Hipervínculo visitado" xfId="2533" builtinId="9" hidden="1"/>
    <cellStyle name="Hipervínculo visitado" xfId="2535" builtinId="9" hidden="1"/>
    <cellStyle name="Hipervínculo visitado" xfId="2537" builtinId="9" hidden="1"/>
    <cellStyle name="Hipervínculo visitado" xfId="2539" builtinId="9" hidden="1"/>
    <cellStyle name="Hipervínculo visitado" xfId="2541" builtinId="9" hidden="1"/>
    <cellStyle name="Hipervínculo visitado" xfId="2543" builtinId="9" hidden="1"/>
    <cellStyle name="Hipervínculo visitado" xfId="2545" builtinId="9" hidden="1"/>
    <cellStyle name="Hipervínculo visitado" xfId="2547" builtinId="9" hidden="1"/>
    <cellStyle name="Hipervínculo visitado" xfId="2549" builtinId="9" hidden="1"/>
    <cellStyle name="Hipervínculo visitado" xfId="2551" builtinId="9" hidden="1"/>
    <cellStyle name="Hipervínculo visitado" xfId="2553" builtinId="9" hidden="1"/>
    <cellStyle name="Hipervínculo visitado" xfId="2555" builtinId="9" hidden="1"/>
    <cellStyle name="Hipervínculo visitado" xfId="2557" builtinId="9" hidden="1"/>
    <cellStyle name="Hipervínculo visitado" xfId="2559" builtinId="9" hidden="1"/>
    <cellStyle name="Hipervínculo visitado" xfId="2561" builtinId="9" hidden="1"/>
    <cellStyle name="Hipervínculo visitado" xfId="2563" builtinId="9" hidden="1"/>
    <cellStyle name="Hipervínculo visitado" xfId="2565" builtinId="9" hidden="1"/>
    <cellStyle name="Hipervínculo visitado" xfId="2567" builtinId="9" hidden="1"/>
    <cellStyle name="Hipervínculo visitado" xfId="2569" builtinId="9" hidden="1"/>
    <cellStyle name="Hipervínculo visitado" xfId="2571" builtinId="9" hidden="1"/>
    <cellStyle name="Hipervínculo visitado" xfId="2573" builtinId="9" hidden="1"/>
    <cellStyle name="Hipervínculo visitado" xfId="2575" builtinId="9" hidden="1"/>
    <cellStyle name="Hipervínculo visitado" xfId="2577" builtinId="9" hidden="1"/>
    <cellStyle name="Hipervínculo visitado" xfId="2579" builtinId="9" hidden="1"/>
    <cellStyle name="Hipervínculo visitado" xfId="2581" builtinId="9" hidden="1"/>
    <cellStyle name="Hipervínculo visitado" xfId="2583" builtinId="9" hidden="1"/>
    <cellStyle name="Hipervínculo visitado" xfId="2585" builtinId="9" hidden="1"/>
    <cellStyle name="Hipervínculo visitado" xfId="2587" builtinId="9" hidden="1"/>
    <cellStyle name="Hipervínculo visitado" xfId="2589" builtinId="9" hidden="1"/>
    <cellStyle name="Hipervínculo visitado" xfId="2591" builtinId="9" hidden="1"/>
    <cellStyle name="Hipervínculo visitado" xfId="2593" builtinId="9" hidden="1"/>
    <cellStyle name="Hipervínculo visitado" xfId="2595" builtinId="9" hidden="1"/>
    <cellStyle name="Hipervínculo visitado" xfId="2597" builtinId="9" hidden="1"/>
    <cellStyle name="Hipervínculo visitado" xfId="2599" builtinId="9" hidden="1"/>
    <cellStyle name="Hipervínculo visitado" xfId="2601" builtinId="9" hidden="1"/>
    <cellStyle name="Hipervínculo visitado" xfId="2603" builtinId="9" hidden="1"/>
    <cellStyle name="Hipervínculo visitado" xfId="2605" builtinId="9" hidden="1"/>
    <cellStyle name="Hipervínculo visitado" xfId="2607" builtinId="9" hidden="1"/>
    <cellStyle name="Hipervínculo visitado" xfId="2609" builtinId="9" hidden="1"/>
    <cellStyle name="Hipervínculo visitado" xfId="2611" builtinId="9" hidden="1"/>
    <cellStyle name="Hipervínculo visitado" xfId="2613" builtinId="9" hidden="1"/>
    <cellStyle name="Hipervínculo visitado" xfId="2615" builtinId="9" hidden="1"/>
    <cellStyle name="Hipervínculo visitado" xfId="2617" builtinId="9" hidden="1"/>
    <cellStyle name="Hipervínculo visitado" xfId="2619" builtinId="9" hidden="1"/>
    <cellStyle name="Hipervínculo visitado" xfId="2621" builtinId="9" hidden="1"/>
    <cellStyle name="Hipervínculo visitado" xfId="2623" builtinId="9" hidden="1"/>
    <cellStyle name="Hipervínculo visitado" xfId="2625" builtinId="9" hidden="1"/>
    <cellStyle name="Hipervínculo visitado" xfId="2627" builtinId="9" hidden="1"/>
    <cellStyle name="Hipervínculo visitado" xfId="2629" builtinId="9" hidden="1"/>
    <cellStyle name="Hipervínculo visitado" xfId="2631" builtinId="9" hidden="1"/>
    <cellStyle name="Hipervínculo visitado" xfId="2633" builtinId="9" hidden="1"/>
    <cellStyle name="Hipervínculo visitado" xfId="2635" builtinId="9" hidden="1"/>
    <cellStyle name="Hipervínculo visitado" xfId="2637" builtinId="9" hidden="1"/>
    <cellStyle name="Hipervínculo visitado" xfId="2639" builtinId="9" hidden="1"/>
    <cellStyle name="Hipervínculo visitado" xfId="2641" builtinId="9" hidden="1"/>
    <cellStyle name="Hipervínculo visitado" xfId="2643" builtinId="9" hidden="1"/>
    <cellStyle name="Hipervínculo visitado" xfId="2645" builtinId="9" hidden="1"/>
    <cellStyle name="Hipervínculo visitado" xfId="2647" builtinId="9" hidden="1"/>
    <cellStyle name="Hipervínculo visitado" xfId="2649" builtinId="9" hidden="1"/>
    <cellStyle name="Hipervínculo visitado" xfId="2651" builtinId="9" hidden="1"/>
    <cellStyle name="Hipervínculo visitado" xfId="2653" builtinId="9" hidden="1"/>
    <cellStyle name="Hipervínculo visitado" xfId="2655" builtinId="9" hidden="1"/>
    <cellStyle name="Hipervínculo visitado" xfId="2657" builtinId="9" hidden="1"/>
    <cellStyle name="Hipervínculo visitado" xfId="2659" builtinId="9" hidden="1"/>
    <cellStyle name="Hipervínculo visitado" xfId="2661" builtinId="9" hidden="1"/>
    <cellStyle name="Hipervínculo visitado" xfId="2663" builtinId="9" hidden="1"/>
    <cellStyle name="Hipervínculo visitado" xfId="2665" builtinId="9" hidden="1"/>
    <cellStyle name="Hipervínculo visitado" xfId="2667" builtinId="9" hidden="1"/>
    <cellStyle name="Hipervínculo visitado" xfId="2669" builtinId="9" hidden="1"/>
    <cellStyle name="Hipervínculo visitado" xfId="2671" builtinId="9" hidden="1"/>
    <cellStyle name="Hipervínculo visitado" xfId="2673" builtinId="9" hidden="1"/>
    <cellStyle name="Hipervínculo visitado" xfId="2675" builtinId="9" hidden="1"/>
    <cellStyle name="Hipervínculo visitado" xfId="2677" builtinId="9" hidden="1"/>
    <cellStyle name="Hipervínculo visitado" xfId="2679" builtinId="9" hidden="1"/>
    <cellStyle name="Hipervínculo visitado" xfId="2681" builtinId="9" hidden="1"/>
    <cellStyle name="Hipervínculo visitado" xfId="2683" builtinId="9" hidden="1"/>
    <cellStyle name="Hipervínculo visitado" xfId="2685" builtinId="9" hidden="1"/>
    <cellStyle name="Hipervínculo visitado" xfId="2687" builtinId="9" hidden="1"/>
    <cellStyle name="Hipervínculo visitado" xfId="2689" builtinId="9" hidden="1"/>
    <cellStyle name="Hipervínculo visitado" xfId="2691" builtinId="9" hidden="1"/>
    <cellStyle name="Hipervínculo visitado" xfId="2693" builtinId="9" hidden="1"/>
    <cellStyle name="Hipervínculo visitado" xfId="2695" builtinId="9" hidden="1"/>
    <cellStyle name="Hipervínculo visitado" xfId="2697" builtinId="9" hidden="1"/>
    <cellStyle name="Hipervínculo visitado" xfId="2699" builtinId="9" hidden="1"/>
    <cellStyle name="Hipervínculo visitado" xfId="2701" builtinId="9" hidden="1"/>
    <cellStyle name="Hipervínculo visitado" xfId="2703" builtinId="9" hidden="1"/>
    <cellStyle name="Hipervínculo visitado" xfId="2705" builtinId="9" hidden="1"/>
    <cellStyle name="Hipervínculo visitado" xfId="2707" builtinId="9" hidden="1"/>
    <cellStyle name="Hipervínculo visitado" xfId="2709" builtinId="9" hidden="1"/>
    <cellStyle name="Hipervínculo visitado" xfId="2711" builtinId="9" hidden="1"/>
    <cellStyle name="Hipervínculo visitado" xfId="2713" builtinId="9" hidden="1"/>
    <cellStyle name="Hipervínculo visitado" xfId="2715" builtinId="9" hidden="1"/>
    <cellStyle name="Hipervínculo visitado" xfId="2717" builtinId="9" hidden="1"/>
    <cellStyle name="Hipervínculo visitado" xfId="2719" builtinId="9" hidden="1"/>
    <cellStyle name="Hipervínculo visitado" xfId="2721" builtinId="9" hidden="1"/>
    <cellStyle name="Hipervínculo visitado" xfId="2723" builtinId="9" hidden="1"/>
    <cellStyle name="Hipervínculo visitado" xfId="2725" builtinId="9" hidden="1"/>
    <cellStyle name="Hipervínculo visitado" xfId="2727" builtinId="9" hidden="1"/>
    <cellStyle name="Hipervínculo visitado" xfId="2729" builtinId="9" hidden="1"/>
    <cellStyle name="Hipervínculo visitado" xfId="2731" builtinId="9" hidden="1"/>
    <cellStyle name="Hipervínculo visitado" xfId="2733" builtinId="9" hidden="1"/>
    <cellStyle name="Hipervínculo visitado" xfId="2735" builtinId="9" hidden="1"/>
    <cellStyle name="Hipervínculo visitado" xfId="2737" builtinId="9" hidden="1"/>
    <cellStyle name="Hipervínculo visitado" xfId="2739" builtinId="9" hidden="1"/>
    <cellStyle name="Hipervínculo visitado" xfId="2741" builtinId="9" hidden="1"/>
    <cellStyle name="Hipervínculo visitado" xfId="2743" builtinId="9" hidden="1"/>
    <cellStyle name="Hipervínculo visitado" xfId="2745" builtinId="9" hidden="1"/>
    <cellStyle name="Hipervínculo visitado" xfId="2747" builtinId="9" hidden="1"/>
    <cellStyle name="Hipervínculo visitado" xfId="2749" builtinId="9" hidden="1"/>
    <cellStyle name="Hipervínculo visitado" xfId="2751" builtinId="9" hidden="1"/>
    <cellStyle name="Hipervínculo visitado" xfId="2753" builtinId="9" hidden="1"/>
    <cellStyle name="Hipervínculo visitado" xfId="2755" builtinId="9" hidden="1"/>
    <cellStyle name="Hipervínculo visitado" xfId="2757" builtinId="9" hidden="1"/>
    <cellStyle name="Hipervínculo visitado" xfId="2759" builtinId="9" hidden="1"/>
    <cellStyle name="Hipervínculo visitado" xfId="2761" builtinId="9" hidden="1"/>
    <cellStyle name="Hipervínculo visitado" xfId="2763" builtinId="9" hidden="1"/>
    <cellStyle name="Hipervínculo visitado" xfId="2765" builtinId="9" hidden="1"/>
    <cellStyle name="Hipervínculo visitado" xfId="2767" builtinId="9" hidden="1"/>
    <cellStyle name="Hipervínculo visitado" xfId="2769" builtinId="9" hidden="1"/>
    <cellStyle name="Hipervínculo visitado" xfId="2771" builtinId="9" hidden="1"/>
    <cellStyle name="Hipervínculo visitado" xfId="2773" builtinId="9" hidden="1"/>
    <cellStyle name="Hipervínculo visitado" xfId="2775" builtinId="9" hidden="1"/>
    <cellStyle name="Hipervínculo visitado" xfId="2777" builtinId="9" hidden="1"/>
    <cellStyle name="Hipervínculo visitado" xfId="2779" builtinId="9" hidden="1"/>
    <cellStyle name="Hipervínculo visitado" xfId="2781" builtinId="9" hidden="1"/>
    <cellStyle name="Hipervínculo visitado" xfId="2783" builtinId="9" hidden="1"/>
    <cellStyle name="Hipervínculo visitado" xfId="2785" builtinId="9" hidden="1"/>
    <cellStyle name="Hipervínculo visitado" xfId="2787" builtinId="9" hidden="1"/>
    <cellStyle name="Hipervínculo visitado" xfId="2789" builtinId="9" hidden="1"/>
    <cellStyle name="Hipervínculo visitado" xfId="2791" builtinId="9" hidden="1"/>
    <cellStyle name="Hipervínculo visitado" xfId="2793" builtinId="9" hidden="1"/>
    <cellStyle name="Hipervínculo visitado" xfId="2795" builtinId="9" hidden="1"/>
    <cellStyle name="Hipervínculo visitado" xfId="2797" builtinId="9" hidden="1"/>
    <cellStyle name="Hipervínculo visitado" xfId="2799" builtinId="9" hidden="1"/>
    <cellStyle name="Hipervínculo visitado" xfId="2801" builtinId="9" hidden="1"/>
    <cellStyle name="Hipervínculo visitado" xfId="2803" builtinId="9" hidden="1"/>
    <cellStyle name="Millares [0]" xfId="1" builtinId="6"/>
    <cellStyle name="Moneda [0]" xfId="2" builtinId="7"/>
    <cellStyle name="Normal" xfId="0" builtinId="0"/>
  </cellStyles>
  <dxfs count="24">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58"/>
  <sheetViews>
    <sheetView tabSelected="1" workbookViewId="0">
      <selection activeCell="A2" sqref="A2:XFD2"/>
    </sheetView>
  </sheetViews>
  <sheetFormatPr baseColWidth="10" defaultColWidth="11.5" defaultRowHeight="14" x14ac:dyDescent="0"/>
  <cols>
    <col min="1" max="1" width="9.6640625" style="31" customWidth="1"/>
    <col min="2" max="2" width="34.6640625" style="35" bestFit="1" customWidth="1"/>
    <col min="3" max="3" width="48.5" style="32" customWidth="1"/>
    <col min="4" max="4" width="25.6640625" style="33" customWidth="1"/>
    <col min="5" max="5" width="27.5" style="34" bestFit="1" customWidth="1"/>
    <col min="6" max="6" width="12.6640625" style="30" customWidth="1"/>
    <col min="7" max="7" width="11.5" style="30"/>
    <col min="8" max="8" width="17.5" style="30" customWidth="1"/>
    <col min="9" max="9" width="17.83203125" style="30" customWidth="1"/>
    <col min="10" max="16384" width="11.5" style="30"/>
  </cols>
  <sheetData>
    <row r="1" spans="1:9" ht="88" customHeight="1" thickBot="1">
      <c r="A1" s="66" t="s">
        <v>193</v>
      </c>
      <c r="B1" s="66"/>
      <c r="C1" s="66"/>
      <c r="D1" s="66"/>
      <c r="E1" s="66"/>
      <c r="F1" s="67" t="s">
        <v>194</v>
      </c>
      <c r="G1" s="67"/>
      <c r="H1" s="67"/>
      <c r="I1" s="67"/>
    </row>
    <row r="2" spans="1:9" s="22" customFormat="1" ht="57" thickBot="1">
      <c r="A2" s="80" t="s">
        <v>128</v>
      </c>
      <c r="B2" s="81" t="s">
        <v>159</v>
      </c>
      <c r="C2" s="81" t="s">
        <v>1</v>
      </c>
      <c r="D2" s="82" t="s">
        <v>2</v>
      </c>
      <c r="E2" s="82" t="s">
        <v>78</v>
      </c>
      <c r="F2" s="83" t="s">
        <v>129</v>
      </c>
      <c r="G2" s="83" t="s">
        <v>192</v>
      </c>
      <c r="H2" s="83" t="s">
        <v>130</v>
      </c>
      <c r="I2" s="84" t="s">
        <v>191</v>
      </c>
    </row>
    <row r="3" spans="1:9" s="29" customFormat="1" ht="28">
      <c r="A3" s="85">
        <v>1</v>
      </c>
      <c r="B3" s="86" t="s">
        <v>163</v>
      </c>
      <c r="C3" s="87" t="s">
        <v>752</v>
      </c>
      <c r="D3" s="88" t="s">
        <v>753</v>
      </c>
      <c r="E3" s="89"/>
      <c r="F3" s="90"/>
      <c r="G3" s="90"/>
      <c r="H3" s="90"/>
      <c r="I3" s="91"/>
    </row>
    <row r="4" spans="1:9" s="29" customFormat="1">
      <c r="A4" s="68">
        <v>2</v>
      </c>
      <c r="B4" s="37" t="s">
        <v>163</v>
      </c>
      <c r="C4" s="42" t="s">
        <v>218</v>
      </c>
      <c r="D4" s="43" t="s">
        <v>219</v>
      </c>
      <c r="E4" s="28" t="s">
        <v>220</v>
      </c>
      <c r="F4" s="56"/>
      <c r="G4" s="56"/>
      <c r="H4" s="56"/>
      <c r="I4" s="69"/>
    </row>
    <row r="5" spans="1:9" s="29" customFormat="1">
      <c r="A5" s="68">
        <v>3</v>
      </c>
      <c r="B5" s="37" t="s">
        <v>163</v>
      </c>
      <c r="C5" s="37" t="s">
        <v>663</v>
      </c>
      <c r="D5" s="38" t="s">
        <v>147</v>
      </c>
      <c r="E5" s="25" t="s">
        <v>664</v>
      </c>
      <c r="F5" s="56"/>
      <c r="G5" s="56"/>
      <c r="H5" s="56"/>
      <c r="I5" s="69"/>
    </row>
    <row r="6" spans="1:9" s="29" customFormat="1">
      <c r="A6" s="68">
        <v>4</v>
      </c>
      <c r="B6" s="37" t="s">
        <v>163</v>
      </c>
      <c r="C6" s="37" t="s">
        <v>685</v>
      </c>
      <c r="D6" s="39" t="s">
        <v>686</v>
      </c>
      <c r="E6" s="25" t="s">
        <v>687</v>
      </c>
      <c r="F6" s="56"/>
      <c r="G6" s="56"/>
      <c r="H6" s="56"/>
      <c r="I6" s="69"/>
    </row>
    <row r="7" spans="1:9" s="29" customFormat="1">
      <c r="A7" s="68">
        <v>5</v>
      </c>
      <c r="B7" s="37" t="s">
        <v>163</v>
      </c>
      <c r="C7" s="24" t="s">
        <v>345</v>
      </c>
      <c r="D7" s="43" t="s">
        <v>346</v>
      </c>
      <c r="E7" s="27"/>
      <c r="F7" s="56"/>
      <c r="G7" s="56"/>
      <c r="H7" s="56"/>
      <c r="I7" s="69"/>
    </row>
    <row r="8" spans="1:9" s="29" customFormat="1">
      <c r="A8" s="68">
        <v>6</v>
      </c>
      <c r="B8" s="37" t="s">
        <v>163</v>
      </c>
      <c r="C8" s="42" t="s">
        <v>243</v>
      </c>
      <c r="D8" s="41" t="s">
        <v>233</v>
      </c>
      <c r="E8" s="28"/>
      <c r="F8" s="56"/>
      <c r="G8" s="56"/>
      <c r="H8" s="56"/>
      <c r="I8" s="69"/>
    </row>
    <row r="9" spans="1:9" s="29" customFormat="1">
      <c r="A9" s="68">
        <v>7</v>
      </c>
      <c r="B9" s="37" t="s">
        <v>163</v>
      </c>
      <c r="C9" s="37" t="s">
        <v>736</v>
      </c>
      <c r="D9" s="38" t="s">
        <v>737</v>
      </c>
      <c r="E9" s="25"/>
      <c r="F9" s="56"/>
      <c r="G9" s="56"/>
      <c r="H9" s="56"/>
      <c r="I9" s="69"/>
    </row>
    <row r="10" spans="1:9" s="29" customFormat="1">
      <c r="A10" s="68">
        <v>8</v>
      </c>
      <c r="B10" s="37" t="s">
        <v>163</v>
      </c>
      <c r="C10" s="37" t="s">
        <v>92</v>
      </c>
      <c r="D10" s="38" t="s">
        <v>62</v>
      </c>
      <c r="E10" s="25" t="s">
        <v>93</v>
      </c>
      <c r="F10" s="56"/>
      <c r="G10" s="56"/>
      <c r="H10" s="56"/>
      <c r="I10" s="69"/>
    </row>
    <row r="11" spans="1:9" s="29" customFormat="1">
      <c r="A11" s="68">
        <v>9</v>
      </c>
      <c r="B11" s="37" t="s">
        <v>163</v>
      </c>
      <c r="C11" s="24" t="s">
        <v>224</v>
      </c>
      <c r="D11" s="43" t="s">
        <v>222</v>
      </c>
      <c r="E11" s="27" t="s">
        <v>223</v>
      </c>
      <c r="F11" s="56"/>
      <c r="G11" s="56"/>
      <c r="H11" s="56"/>
      <c r="I11" s="69"/>
    </row>
    <row r="12" spans="1:9" s="29" customFormat="1" ht="28">
      <c r="A12" s="68">
        <v>10</v>
      </c>
      <c r="B12" s="37" t="s">
        <v>163</v>
      </c>
      <c r="C12" s="37" t="s">
        <v>61</v>
      </c>
      <c r="D12" s="38" t="s">
        <v>62</v>
      </c>
      <c r="E12" s="25"/>
      <c r="F12" s="56"/>
      <c r="G12" s="56"/>
      <c r="H12" s="56"/>
      <c r="I12" s="69"/>
    </row>
    <row r="13" spans="1:9" s="29" customFormat="1">
      <c r="A13" s="68">
        <v>11</v>
      </c>
      <c r="B13" s="37" t="s">
        <v>163</v>
      </c>
      <c r="C13" s="24" t="s">
        <v>17</v>
      </c>
      <c r="D13" s="40" t="s">
        <v>18</v>
      </c>
      <c r="E13" s="28" t="s">
        <v>83</v>
      </c>
      <c r="F13" s="56"/>
      <c r="G13" s="56"/>
      <c r="H13" s="56"/>
      <c r="I13" s="69"/>
    </row>
    <row r="14" spans="1:9" s="29" customFormat="1">
      <c r="A14" s="68">
        <v>12</v>
      </c>
      <c r="B14" s="37" t="s">
        <v>163</v>
      </c>
      <c r="C14" s="24" t="s">
        <v>232</v>
      </c>
      <c r="D14" s="28" t="s">
        <v>233</v>
      </c>
      <c r="E14" s="28"/>
      <c r="F14" s="56"/>
      <c r="G14" s="56"/>
      <c r="H14" s="56"/>
      <c r="I14" s="69"/>
    </row>
    <row r="15" spans="1:9" s="29" customFormat="1" ht="28">
      <c r="A15" s="68">
        <v>13</v>
      </c>
      <c r="B15" s="37" t="s">
        <v>163</v>
      </c>
      <c r="C15" s="24" t="s">
        <v>549</v>
      </c>
      <c r="D15" s="43" t="s">
        <v>21</v>
      </c>
      <c r="E15" s="27"/>
      <c r="F15" s="56"/>
      <c r="G15" s="56"/>
      <c r="H15" s="56"/>
      <c r="I15" s="69"/>
    </row>
    <row r="16" spans="1:9" s="29" customFormat="1" ht="28">
      <c r="A16" s="68">
        <v>14</v>
      </c>
      <c r="B16" s="37" t="s">
        <v>163</v>
      </c>
      <c r="C16" s="24" t="s">
        <v>552</v>
      </c>
      <c r="D16" s="43" t="s">
        <v>553</v>
      </c>
      <c r="E16" s="27"/>
      <c r="F16" s="56"/>
      <c r="G16" s="56"/>
      <c r="H16" s="56"/>
      <c r="I16" s="69"/>
    </row>
    <row r="17" spans="1:9" s="29" customFormat="1">
      <c r="A17" s="68">
        <v>15</v>
      </c>
      <c r="B17" s="57" t="s">
        <v>163</v>
      </c>
      <c r="C17" s="70" t="s">
        <v>847</v>
      </c>
      <c r="D17" s="59" t="s">
        <v>845</v>
      </c>
      <c r="E17" s="59" t="s">
        <v>848</v>
      </c>
      <c r="F17" s="56"/>
      <c r="G17" s="56"/>
      <c r="H17" s="56"/>
      <c r="I17" s="69"/>
    </row>
    <row r="18" spans="1:9" s="29" customFormat="1">
      <c r="A18" s="68">
        <v>16</v>
      </c>
      <c r="B18" s="57" t="s">
        <v>163</v>
      </c>
      <c r="C18" s="70" t="s">
        <v>844</v>
      </c>
      <c r="D18" s="59" t="s">
        <v>845</v>
      </c>
      <c r="E18" s="59" t="s">
        <v>846</v>
      </c>
      <c r="F18" s="56"/>
      <c r="G18" s="56"/>
      <c r="H18" s="56"/>
      <c r="I18" s="69"/>
    </row>
    <row r="19" spans="1:9" s="29" customFormat="1">
      <c r="A19" s="68">
        <v>17</v>
      </c>
      <c r="B19" s="37" t="s">
        <v>163</v>
      </c>
      <c r="C19" s="24" t="s">
        <v>234</v>
      </c>
      <c r="D19" s="28" t="s">
        <v>233</v>
      </c>
      <c r="E19" s="28"/>
      <c r="F19" s="56"/>
      <c r="G19" s="56"/>
      <c r="H19" s="56"/>
      <c r="I19" s="69"/>
    </row>
    <row r="20" spans="1:9" s="29" customFormat="1">
      <c r="A20" s="68">
        <v>18</v>
      </c>
      <c r="B20" s="37" t="s">
        <v>163</v>
      </c>
      <c r="C20" s="37" t="s">
        <v>762</v>
      </c>
      <c r="D20" s="38" t="s">
        <v>721</v>
      </c>
      <c r="E20" s="25" t="s">
        <v>80</v>
      </c>
      <c r="F20" s="56"/>
      <c r="G20" s="56"/>
      <c r="H20" s="56"/>
      <c r="I20" s="69"/>
    </row>
    <row r="21" spans="1:9" s="29" customFormat="1">
      <c r="A21" s="68">
        <v>19</v>
      </c>
      <c r="B21" s="37" t="s">
        <v>163</v>
      </c>
      <c r="C21" s="44" t="s">
        <v>438</v>
      </c>
      <c r="D21" s="45" t="s">
        <v>403</v>
      </c>
      <c r="E21" s="27" t="s">
        <v>439</v>
      </c>
      <c r="F21" s="56"/>
      <c r="G21" s="56"/>
      <c r="H21" s="56"/>
      <c r="I21" s="69"/>
    </row>
    <row r="22" spans="1:9" s="29" customFormat="1">
      <c r="A22" s="68">
        <v>20</v>
      </c>
      <c r="B22" s="37" t="s">
        <v>163</v>
      </c>
      <c r="C22" s="42" t="s">
        <v>442</v>
      </c>
      <c r="D22" s="45" t="s">
        <v>403</v>
      </c>
      <c r="E22" s="27" t="s">
        <v>443</v>
      </c>
      <c r="F22" s="56"/>
      <c r="G22" s="56"/>
      <c r="H22" s="56"/>
      <c r="I22" s="69"/>
    </row>
    <row r="23" spans="1:9" s="29" customFormat="1">
      <c r="A23" s="68">
        <v>21</v>
      </c>
      <c r="B23" s="37" t="s">
        <v>163</v>
      </c>
      <c r="C23" s="24" t="s">
        <v>464</v>
      </c>
      <c r="D23" s="41" t="s">
        <v>403</v>
      </c>
      <c r="E23" s="28" t="s">
        <v>465</v>
      </c>
      <c r="F23" s="56"/>
      <c r="G23" s="56"/>
      <c r="H23" s="56"/>
      <c r="I23" s="69"/>
    </row>
    <row r="24" spans="1:9" s="29" customFormat="1">
      <c r="A24" s="68">
        <v>22</v>
      </c>
      <c r="B24" s="37" t="s">
        <v>163</v>
      </c>
      <c r="C24" s="24" t="s">
        <v>470</v>
      </c>
      <c r="D24" s="28" t="s">
        <v>429</v>
      </c>
      <c r="E24" s="28" t="s">
        <v>471</v>
      </c>
      <c r="F24" s="56"/>
      <c r="G24" s="56"/>
      <c r="H24" s="56"/>
      <c r="I24" s="69"/>
    </row>
    <row r="25" spans="1:9" s="29" customFormat="1">
      <c r="A25" s="68">
        <v>23</v>
      </c>
      <c r="B25" s="37" t="s">
        <v>163</v>
      </c>
      <c r="C25" s="37" t="s">
        <v>448</v>
      </c>
      <c r="D25" s="38" t="s">
        <v>429</v>
      </c>
      <c r="E25" s="25" t="s">
        <v>449</v>
      </c>
      <c r="F25" s="56"/>
      <c r="G25" s="56"/>
      <c r="H25" s="56"/>
      <c r="I25" s="69"/>
    </row>
    <row r="26" spans="1:9" s="29" customFormat="1">
      <c r="A26" s="68">
        <v>24</v>
      </c>
      <c r="B26" s="37" t="s">
        <v>163</v>
      </c>
      <c r="C26" s="24" t="s">
        <v>416</v>
      </c>
      <c r="D26" s="41" t="s">
        <v>403</v>
      </c>
      <c r="E26" s="28" t="s">
        <v>417</v>
      </c>
      <c r="F26" s="56"/>
      <c r="G26" s="56"/>
      <c r="H26" s="56"/>
      <c r="I26" s="69"/>
    </row>
    <row r="27" spans="1:9" s="29" customFormat="1">
      <c r="A27" s="68">
        <v>25</v>
      </c>
      <c r="B27" s="37" t="s">
        <v>163</v>
      </c>
      <c r="C27" s="24" t="s">
        <v>414</v>
      </c>
      <c r="D27" s="41" t="s">
        <v>403</v>
      </c>
      <c r="E27" s="28" t="s">
        <v>415</v>
      </c>
      <c r="F27" s="56"/>
      <c r="G27" s="56"/>
      <c r="H27" s="56"/>
      <c r="I27" s="69"/>
    </row>
    <row r="28" spans="1:9" s="29" customFormat="1">
      <c r="A28" s="68">
        <v>26</v>
      </c>
      <c r="B28" s="37" t="s">
        <v>163</v>
      </c>
      <c r="C28" s="42" t="s">
        <v>468</v>
      </c>
      <c r="D28" s="43" t="s">
        <v>406</v>
      </c>
      <c r="E28" s="27" t="s">
        <v>469</v>
      </c>
      <c r="F28" s="56"/>
      <c r="G28" s="56"/>
      <c r="H28" s="56"/>
      <c r="I28" s="69"/>
    </row>
    <row r="29" spans="1:9" s="29" customFormat="1">
      <c r="A29" s="68">
        <v>27</v>
      </c>
      <c r="B29" s="37" t="s">
        <v>163</v>
      </c>
      <c r="C29" s="24" t="s">
        <v>412</v>
      </c>
      <c r="D29" s="43" t="s">
        <v>403</v>
      </c>
      <c r="E29" s="27" t="s">
        <v>413</v>
      </c>
      <c r="F29" s="56"/>
      <c r="G29" s="56"/>
      <c r="H29" s="56"/>
      <c r="I29" s="69"/>
    </row>
    <row r="30" spans="1:9" s="29" customFormat="1">
      <c r="A30" s="68">
        <v>28</v>
      </c>
      <c r="B30" s="37" t="s">
        <v>163</v>
      </c>
      <c r="C30" s="24" t="s">
        <v>474</v>
      </c>
      <c r="D30" s="49" t="s">
        <v>403</v>
      </c>
      <c r="E30" s="28" t="s">
        <v>838</v>
      </c>
      <c r="F30" s="56"/>
      <c r="G30" s="56"/>
      <c r="H30" s="56"/>
      <c r="I30" s="69"/>
    </row>
    <row r="31" spans="1:9" s="29" customFormat="1">
      <c r="A31" s="68">
        <v>29</v>
      </c>
      <c r="B31" s="37" t="s">
        <v>163</v>
      </c>
      <c r="C31" s="24" t="s">
        <v>454</v>
      </c>
      <c r="D31" s="43" t="s">
        <v>403</v>
      </c>
      <c r="E31" s="28" t="s">
        <v>455</v>
      </c>
      <c r="F31" s="56"/>
      <c r="G31" s="56"/>
      <c r="H31" s="56"/>
      <c r="I31" s="69"/>
    </row>
    <row r="32" spans="1:9" s="29" customFormat="1">
      <c r="A32" s="68">
        <v>30</v>
      </c>
      <c r="B32" s="37" t="s">
        <v>163</v>
      </c>
      <c r="C32" s="24" t="s">
        <v>460</v>
      </c>
      <c r="D32" s="49" t="s">
        <v>403</v>
      </c>
      <c r="E32" s="28" t="s">
        <v>461</v>
      </c>
      <c r="F32" s="56"/>
      <c r="G32" s="56"/>
      <c r="H32" s="56"/>
      <c r="I32" s="69"/>
    </row>
    <row r="33" spans="1:9" s="29" customFormat="1">
      <c r="A33" s="68">
        <v>31</v>
      </c>
      <c r="B33" s="37" t="s">
        <v>163</v>
      </c>
      <c r="C33" s="42" t="s">
        <v>466</v>
      </c>
      <c r="D33" s="43" t="s">
        <v>406</v>
      </c>
      <c r="E33" s="27" t="s">
        <v>467</v>
      </c>
      <c r="F33" s="56"/>
      <c r="G33" s="56"/>
      <c r="H33" s="56"/>
      <c r="I33" s="69"/>
    </row>
    <row r="34" spans="1:9" s="29" customFormat="1">
      <c r="A34" s="68">
        <v>32</v>
      </c>
      <c r="B34" s="37" t="s">
        <v>163</v>
      </c>
      <c r="C34" s="24" t="s">
        <v>477</v>
      </c>
      <c r="D34" s="28" t="s">
        <v>403</v>
      </c>
      <c r="E34" s="28" t="s">
        <v>478</v>
      </c>
      <c r="F34" s="56"/>
      <c r="G34" s="56"/>
      <c r="H34" s="56"/>
      <c r="I34" s="69"/>
    </row>
    <row r="35" spans="1:9" s="29" customFormat="1">
      <c r="A35" s="68">
        <v>33</v>
      </c>
      <c r="B35" s="37" t="s">
        <v>163</v>
      </c>
      <c r="C35" s="24" t="s">
        <v>444</v>
      </c>
      <c r="D35" s="28" t="s">
        <v>403</v>
      </c>
      <c r="E35" s="28" t="s">
        <v>445</v>
      </c>
      <c r="F35" s="56"/>
      <c r="G35" s="56"/>
      <c r="H35" s="56"/>
      <c r="I35" s="69"/>
    </row>
    <row r="36" spans="1:9" s="29" customFormat="1">
      <c r="A36" s="68">
        <v>34</v>
      </c>
      <c r="B36" s="37" t="s">
        <v>163</v>
      </c>
      <c r="C36" s="24" t="s">
        <v>476</v>
      </c>
      <c r="D36" s="49" t="s">
        <v>403</v>
      </c>
      <c r="E36" s="28" t="s">
        <v>475</v>
      </c>
      <c r="F36" s="56"/>
      <c r="G36" s="56"/>
      <c r="H36" s="56"/>
      <c r="I36" s="69"/>
    </row>
    <row r="37" spans="1:9" s="29" customFormat="1">
      <c r="A37" s="68">
        <v>35</v>
      </c>
      <c r="B37" s="37" t="s">
        <v>163</v>
      </c>
      <c r="C37" s="42" t="s">
        <v>405</v>
      </c>
      <c r="D37" s="45" t="s">
        <v>406</v>
      </c>
      <c r="E37" s="27" t="s">
        <v>407</v>
      </c>
      <c r="F37" s="56"/>
      <c r="G37" s="56"/>
      <c r="H37" s="56"/>
      <c r="I37" s="69"/>
    </row>
    <row r="38" spans="1:9" s="29" customFormat="1">
      <c r="A38" s="68">
        <v>36</v>
      </c>
      <c r="B38" s="37" t="s">
        <v>163</v>
      </c>
      <c r="C38" s="24" t="s">
        <v>472</v>
      </c>
      <c r="D38" s="49" t="s">
        <v>403</v>
      </c>
      <c r="E38" s="28" t="s">
        <v>473</v>
      </c>
      <c r="F38" s="56"/>
      <c r="G38" s="56"/>
      <c r="H38" s="56"/>
      <c r="I38" s="69"/>
    </row>
    <row r="39" spans="1:9" s="29" customFormat="1">
      <c r="A39" s="68">
        <v>37</v>
      </c>
      <c r="B39" s="37" t="s">
        <v>163</v>
      </c>
      <c r="C39" s="42" t="s">
        <v>408</v>
      </c>
      <c r="D39" s="43" t="s">
        <v>403</v>
      </c>
      <c r="E39" s="27" t="s">
        <v>409</v>
      </c>
      <c r="F39" s="56"/>
      <c r="G39" s="56"/>
      <c r="H39" s="56"/>
      <c r="I39" s="69"/>
    </row>
    <row r="40" spans="1:9" s="29" customFormat="1">
      <c r="A40" s="68">
        <v>38</v>
      </c>
      <c r="B40" s="37" t="s">
        <v>163</v>
      </c>
      <c r="C40" s="24" t="s">
        <v>420</v>
      </c>
      <c r="D40" s="27" t="s">
        <v>403</v>
      </c>
      <c r="E40" s="27" t="s">
        <v>421</v>
      </c>
      <c r="F40" s="56"/>
      <c r="G40" s="56"/>
      <c r="H40" s="56"/>
      <c r="I40" s="69"/>
    </row>
    <row r="41" spans="1:9" s="29" customFormat="1">
      <c r="A41" s="68">
        <v>39</v>
      </c>
      <c r="B41" s="37" t="s">
        <v>163</v>
      </c>
      <c r="C41" s="44" t="s">
        <v>402</v>
      </c>
      <c r="D41" s="45" t="s">
        <v>403</v>
      </c>
      <c r="E41" s="27" t="s">
        <v>404</v>
      </c>
      <c r="F41" s="56"/>
      <c r="G41" s="56"/>
      <c r="H41" s="56"/>
      <c r="I41" s="69"/>
    </row>
    <row r="42" spans="1:9" s="29" customFormat="1">
      <c r="A42" s="68">
        <v>40</v>
      </c>
      <c r="B42" s="37" t="s">
        <v>163</v>
      </c>
      <c r="C42" s="24" t="s">
        <v>436</v>
      </c>
      <c r="D42" s="28" t="s">
        <v>403</v>
      </c>
      <c r="E42" s="28" t="s">
        <v>437</v>
      </c>
      <c r="F42" s="56"/>
      <c r="G42" s="56"/>
      <c r="H42" s="56"/>
      <c r="I42" s="69"/>
    </row>
    <row r="43" spans="1:9" s="29" customFormat="1">
      <c r="A43" s="68">
        <v>41</v>
      </c>
      <c r="B43" s="37" t="s">
        <v>163</v>
      </c>
      <c r="C43" s="24" t="s">
        <v>456</v>
      </c>
      <c r="D43" s="49" t="s">
        <v>403</v>
      </c>
      <c r="E43" s="28" t="s">
        <v>457</v>
      </c>
      <c r="F43" s="56"/>
      <c r="G43" s="56"/>
      <c r="H43" s="56"/>
      <c r="I43" s="69"/>
    </row>
    <row r="44" spans="1:9" s="29" customFormat="1">
      <c r="A44" s="68">
        <v>42</v>
      </c>
      <c r="B44" s="37" t="s">
        <v>163</v>
      </c>
      <c r="C44" s="24" t="s">
        <v>452</v>
      </c>
      <c r="D44" s="49" t="s">
        <v>403</v>
      </c>
      <c r="E44" s="28" t="s">
        <v>453</v>
      </c>
      <c r="F44" s="56"/>
      <c r="G44" s="56"/>
      <c r="H44" s="56"/>
      <c r="I44" s="69"/>
    </row>
    <row r="45" spans="1:9" s="29" customFormat="1">
      <c r="A45" s="68">
        <v>43</v>
      </c>
      <c r="B45" s="37" t="s">
        <v>163</v>
      </c>
      <c r="C45" s="24" t="s">
        <v>418</v>
      </c>
      <c r="D45" s="41" t="s">
        <v>403</v>
      </c>
      <c r="E45" s="28" t="s">
        <v>419</v>
      </c>
      <c r="F45" s="56"/>
      <c r="G45" s="56"/>
      <c r="H45" s="56"/>
      <c r="I45" s="69"/>
    </row>
    <row r="46" spans="1:9" s="29" customFormat="1">
      <c r="A46" s="68">
        <v>44</v>
      </c>
      <c r="B46" s="37" t="s">
        <v>163</v>
      </c>
      <c r="C46" s="23" t="s">
        <v>410</v>
      </c>
      <c r="D46" s="43" t="s">
        <v>403</v>
      </c>
      <c r="E46" s="27" t="s">
        <v>411</v>
      </c>
      <c r="F46" s="56"/>
      <c r="G46" s="56"/>
      <c r="H46" s="56"/>
      <c r="I46" s="69"/>
    </row>
    <row r="47" spans="1:9" s="29" customFormat="1">
      <c r="A47" s="68">
        <v>45</v>
      </c>
      <c r="B47" s="37" t="s">
        <v>163</v>
      </c>
      <c r="C47" s="42" t="s">
        <v>479</v>
      </c>
      <c r="D47" s="43" t="s">
        <v>403</v>
      </c>
      <c r="E47" s="27" t="s">
        <v>480</v>
      </c>
      <c r="F47" s="56"/>
      <c r="G47" s="56"/>
      <c r="H47" s="56"/>
      <c r="I47" s="69"/>
    </row>
    <row r="48" spans="1:9" s="29" customFormat="1">
      <c r="A48" s="68">
        <v>46</v>
      </c>
      <c r="B48" s="37" t="s">
        <v>163</v>
      </c>
      <c r="C48" s="24" t="s">
        <v>440</v>
      </c>
      <c r="D48" s="41" t="s">
        <v>403</v>
      </c>
      <c r="E48" s="28" t="s">
        <v>441</v>
      </c>
      <c r="F48" s="56"/>
      <c r="G48" s="56"/>
      <c r="H48" s="56"/>
      <c r="I48" s="69"/>
    </row>
    <row r="49" spans="1:9" s="29" customFormat="1">
      <c r="A49" s="68">
        <v>47</v>
      </c>
      <c r="B49" s="37" t="s">
        <v>163</v>
      </c>
      <c r="C49" s="37" t="s">
        <v>450</v>
      </c>
      <c r="D49" s="38" t="s">
        <v>403</v>
      </c>
      <c r="E49" s="25" t="s">
        <v>451</v>
      </c>
      <c r="F49" s="56"/>
      <c r="G49" s="56"/>
      <c r="H49" s="56"/>
      <c r="I49" s="69"/>
    </row>
    <row r="50" spans="1:9" s="29" customFormat="1">
      <c r="A50" s="68">
        <v>48</v>
      </c>
      <c r="B50" s="37" t="s">
        <v>163</v>
      </c>
      <c r="C50" s="24" t="s">
        <v>446</v>
      </c>
      <c r="D50" s="28" t="s">
        <v>403</v>
      </c>
      <c r="E50" s="28" t="s">
        <v>447</v>
      </c>
      <c r="F50" s="56"/>
      <c r="G50" s="56"/>
      <c r="H50" s="56"/>
      <c r="I50" s="69"/>
    </row>
    <row r="51" spans="1:9" s="29" customFormat="1">
      <c r="A51" s="68">
        <v>49</v>
      </c>
      <c r="B51" s="37" t="s">
        <v>163</v>
      </c>
      <c r="C51" s="42" t="s">
        <v>428</v>
      </c>
      <c r="D51" s="43" t="s">
        <v>429</v>
      </c>
      <c r="E51" s="27" t="s">
        <v>430</v>
      </c>
      <c r="F51" s="56"/>
      <c r="G51" s="56"/>
      <c r="H51" s="56"/>
      <c r="I51" s="69"/>
    </row>
    <row r="52" spans="1:9" s="29" customFormat="1">
      <c r="A52" s="68">
        <v>50</v>
      </c>
      <c r="B52" s="37" t="s">
        <v>163</v>
      </c>
      <c r="C52" s="24" t="s">
        <v>462</v>
      </c>
      <c r="D52" s="49" t="s">
        <v>403</v>
      </c>
      <c r="E52" s="28" t="s">
        <v>463</v>
      </c>
      <c r="F52" s="56"/>
      <c r="G52" s="56"/>
      <c r="H52" s="56"/>
      <c r="I52" s="69"/>
    </row>
    <row r="53" spans="1:9" s="29" customFormat="1">
      <c r="A53" s="68">
        <v>51</v>
      </c>
      <c r="B53" s="37" t="s">
        <v>163</v>
      </c>
      <c r="C53" s="42" t="s">
        <v>424</v>
      </c>
      <c r="D53" s="43" t="s">
        <v>403</v>
      </c>
      <c r="E53" s="27" t="s">
        <v>425</v>
      </c>
      <c r="F53" s="56"/>
      <c r="G53" s="56"/>
      <c r="H53" s="56"/>
      <c r="I53" s="69"/>
    </row>
    <row r="54" spans="1:9" s="29" customFormat="1">
      <c r="A54" s="68">
        <v>52</v>
      </c>
      <c r="B54" s="37" t="s">
        <v>163</v>
      </c>
      <c r="C54" s="42" t="s">
        <v>422</v>
      </c>
      <c r="D54" s="43" t="s">
        <v>403</v>
      </c>
      <c r="E54" s="27" t="s">
        <v>423</v>
      </c>
      <c r="F54" s="56"/>
      <c r="G54" s="56"/>
      <c r="H54" s="56"/>
      <c r="I54" s="69"/>
    </row>
    <row r="55" spans="1:9" s="29" customFormat="1">
      <c r="A55" s="68">
        <v>53</v>
      </c>
      <c r="B55" s="37" t="s">
        <v>163</v>
      </c>
      <c r="C55" s="42" t="s">
        <v>426</v>
      </c>
      <c r="D55" s="43" t="s">
        <v>403</v>
      </c>
      <c r="E55" s="27" t="s">
        <v>427</v>
      </c>
      <c r="F55" s="56"/>
      <c r="G55" s="56"/>
      <c r="H55" s="56"/>
      <c r="I55" s="69"/>
    </row>
    <row r="56" spans="1:9" s="29" customFormat="1">
      <c r="A56" s="68">
        <v>54</v>
      </c>
      <c r="B56" s="37" t="s">
        <v>163</v>
      </c>
      <c r="C56" s="42" t="s">
        <v>515</v>
      </c>
      <c r="D56" s="43" t="s">
        <v>406</v>
      </c>
      <c r="E56" s="27" t="s">
        <v>516</v>
      </c>
      <c r="F56" s="56"/>
      <c r="G56" s="56"/>
      <c r="H56" s="56"/>
      <c r="I56" s="69"/>
    </row>
    <row r="57" spans="1:9" s="29" customFormat="1">
      <c r="A57" s="68">
        <v>55</v>
      </c>
      <c r="B57" s="37" t="s">
        <v>163</v>
      </c>
      <c r="C57" s="24" t="s">
        <v>517</v>
      </c>
      <c r="D57" s="28" t="s">
        <v>406</v>
      </c>
      <c r="E57" s="28" t="s">
        <v>518</v>
      </c>
      <c r="F57" s="56"/>
      <c r="G57" s="56"/>
      <c r="H57" s="56"/>
      <c r="I57" s="69"/>
    </row>
    <row r="58" spans="1:9" s="29" customFormat="1">
      <c r="A58" s="68">
        <v>56</v>
      </c>
      <c r="B58" s="37" t="s">
        <v>163</v>
      </c>
      <c r="C58" s="24" t="s">
        <v>519</v>
      </c>
      <c r="D58" s="45" t="s">
        <v>406</v>
      </c>
      <c r="E58" s="27" t="s">
        <v>520</v>
      </c>
      <c r="F58" s="56"/>
      <c r="G58" s="56"/>
      <c r="H58" s="56"/>
      <c r="I58" s="69"/>
    </row>
    <row r="59" spans="1:9" s="29" customFormat="1">
      <c r="A59" s="68">
        <v>57</v>
      </c>
      <c r="B59" s="37" t="s">
        <v>163</v>
      </c>
      <c r="C59" s="24" t="s">
        <v>555</v>
      </c>
      <c r="D59" s="43" t="s">
        <v>556</v>
      </c>
      <c r="E59" s="27"/>
      <c r="F59" s="56"/>
      <c r="G59" s="56"/>
      <c r="H59" s="56"/>
      <c r="I59" s="69"/>
    </row>
    <row r="60" spans="1:9" s="29" customFormat="1">
      <c r="A60" s="68">
        <v>58</v>
      </c>
      <c r="B60" s="37" t="s">
        <v>163</v>
      </c>
      <c r="C60" s="24" t="s">
        <v>557</v>
      </c>
      <c r="D60" s="43" t="s">
        <v>558</v>
      </c>
      <c r="E60" s="27"/>
      <c r="F60" s="56"/>
      <c r="G60" s="56"/>
      <c r="H60" s="56"/>
      <c r="I60" s="69"/>
    </row>
    <row r="61" spans="1:9" s="29" customFormat="1" ht="28">
      <c r="A61" s="68">
        <v>59</v>
      </c>
      <c r="B61" s="37" t="s">
        <v>163</v>
      </c>
      <c r="C61" s="24" t="s">
        <v>236</v>
      </c>
      <c r="D61" s="28" t="s">
        <v>233</v>
      </c>
      <c r="E61" s="27"/>
      <c r="F61" s="56"/>
      <c r="G61" s="56"/>
      <c r="H61" s="56"/>
      <c r="I61" s="69"/>
    </row>
    <row r="62" spans="1:9" s="29" customFormat="1" ht="28">
      <c r="A62" s="68">
        <v>60</v>
      </c>
      <c r="B62" s="57" t="s">
        <v>163</v>
      </c>
      <c r="C62" s="70" t="s">
        <v>849</v>
      </c>
      <c r="D62" s="59" t="s">
        <v>845</v>
      </c>
      <c r="E62" s="59" t="s">
        <v>850</v>
      </c>
      <c r="F62" s="56"/>
      <c r="G62" s="56"/>
      <c r="H62" s="56"/>
      <c r="I62" s="69"/>
    </row>
    <row r="63" spans="1:9" s="29" customFormat="1">
      <c r="A63" s="68">
        <v>61</v>
      </c>
      <c r="B63" s="37" t="s">
        <v>163</v>
      </c>
      <c r="C63" s="24" t="s">
        <v>458</v>
      </c>
      <c r="D63" s="49" t="s">
        <v>403</v>
      </c>
      <c r="E63" s="28" t="s">
        <v>459</v>
      </c>
      <c r="F63" s="56"/>
      <c r="G63" s="56"/>
      <c r="H63" s="56"/>
      <c r="I63" s="69"/>
    </row>
    <row r="64" spans="1:9" s="29" customFormat="1">
      <c r="A64" s="68">
        <v>62</v>
      </c>
      <c r="B64" s="37" t="s">
        <v>163</v>
      </c>
      <c r="C64" s="37" t="s">
        <v>647</v>
      </c>
      <c r="D64" s="38" t="s">
        <v>176</v>
      </c>
      <c r="E64" s="25" t="s">
        <v>648</v>
      </c>
      <c r="F64" s="56"/>
      <c r="G64" s="56"/>
      <c r="H64" s="56"/>
      <c r="I64" s="69"/>
    </row>
    <row r="65" spans="1:9" s="29" customFormat="1">
      <c r="A65" s="68">
        <v>63</v>
      </c>
      <c r="B65" s="37" t="s">
        <v>163</v>
      </c>
      <c r="C65" s="37" t="s">
        <v>643</v>
      </c>
      <c r="D65" s="38" t="s">
        <v>176</v>
      </c>
      <c r="E65" s="25" t="s">
        <v>644</v>
      </c>
      <c r="F65" s="56"/>
      <c r="G65" s="56"/>
      <c r="H65" s="56"/>
      <c r="I65" s="69"/>
    </row>
    <row r="66" spans="1:9" s="29" customFormat="1" ht="28">
      <c r="A66" s="68">
        <v>64</v>
      </c>
      <c r="B66" s="37" t="s">
        <v>163</v>
      </c>
      <c r="C66" s="37" t="s">
        <v>645</v>
      </c>
      <c r="D66" s="38" t="s">
        <v>176</v>
      </c>
      <c r="E66" s="25" t="s">
        <v>646</v>
      </c>
      <c r="F66" s="56"/>
      <c r="G66" s="56"/>
      <c r="H66" s="56"/>
      <c r="I66" s="69"/>
    </row>
    <row r="67" spans="1:9" s="29" customFormat="1" ht="28">
      <c r="A67" s="68">
        <v>65</v>
      </c>
      <c r="B67" s="37" t="s">
        <v>163</v>
      </c>
      <c r="C67" s="24" t="s">
        <v>562</v>
      </c>
      <c r="D67" s="43" t="s">
        <v>21</v>
      </c>
      <c r="E67" s="27"/>
      <c r="F67" s="56"/>
      <c r="G67" s="56"/>
      <c r="H67" s="56"/>
      <c r="I67" s="69"/>
    </row>
    <row r="68" spans="1:9" s="29" customFormat="1" ht="28">
      <c r="A68" s="68">
        <v>66</v>
      </c>
      <c r="B68" s="37" t="s">
        <v>163</v>
      </c>
      <c r="C68" s="24" t="s">
        <v>207</v>
      </c>
      <c r="D68" s="43" t="s">
        <v>208</v>
      </c>
      <c r="E68" s="27" t="s">
        <v>122</v>
      </c>
      <c r="F68" s="56"/>
      <c r="G68" s="56"/>
      <c r="H68" s="56"/>
      <c r="I68" s="69"/>
    </row>
    <row r="69" spans="1:9" s="29" customFormat="1" ht="28">
      <c r="A69" s="68">
        <v>67</v>
      </c>
      <c r="B69" s="37" t="s">
        <v>163</v>
      </c>
      <c r="C69" s="24" t="s">
        <v>563</v>
      </c>
      <c r="D69" s="43" t="s">
        <v>556</v>
      </c>
      <c r="E69" s="27"/>
      <c r="F69" s="56"/>
      <c r="G69" s="56"/>
      <c r="H69" s="56"/>
      <c r="I69" s="69"/>
    </row>
    <row r="70" spans="1:9" s="29" customFormat="1" ht="42">
      <c r="A70" s="68">
        <v>68</v>
      </c>
      <c r="B70" s="37" t="s">
        <v>163</v>
      </c>
      <c r="C70" s="24" t="s">
        <v>564</v>
      </c>
      <c r="D70" s="43" t="s">
        <v>565</v>
      </c>
      <c r="E70" s="28"/>
      <c r="F70" s="56"/>
      <c r="G70" s="56"/>
      <c r="H70" s="56"/>
      <c r="I70" s="69"/>
    </row>
    <row r="71" spans="1:9" s="29" customFormat="1" ht="56">
      <c r="A71" s="68">
        <v>69</v>
      </c>
      <c r="B71" s="37" t="s">
        <v>163</v>
      </c>
      <c r="C71" s="24" t="s">
        <v>566</v>
      </c>
      <c r="D71" s="43" t="s">
        <v>567</v>
      </c>
      <c r="E71" s="28"/>
      <c r="F71" s="56"/>
      <c r="G71" s="56"/>
      <c r="H71" s="56"/>
      <c r="I71" s="69"/>
    </row>
    <row r="72" spans="1:9" s="29" customFormat="1" ht="42">
      <c r="A72" s="68">
        <v>70</v>
      </c>
      <c r="B72" s="37" t="s">
        <v>163</v>
      </c>
      <c r="C72" s="24" t="s">
        <v>568</v>
      </c>
      <c r="D72" s="43" t="s">
        <v>569</v>
      </c>
      <c r="E72" s="27"/>
      <c r="F72" s="56"/>
      <c r="G72" s="56"/>
      <c r="H72" s="56"/>
      <c r="I72" s="69"/>
    </row>
    <row r="73" spans="1:9" s="29" customFormat="1" ht="42">
      <c r="A73" s="68">
        <v>71</v>
      </c>
      <c r="B73" s="37" t="s">
        <v>163</v>
      </c>
      <c r="C73" s="24" t="s">
        <v>570</v>
      </c>
      <c r="D73" s="43" t="s">
        <v>21</v>
      </c>
      <c r="E73" s="27"/>
      <c r="F73" s="56"/>
      <c r="G73" s="56"/>
      <c r="H73" s="56"/>
      <c r="I73" s="69"/>
    </row>
    <row r="74" spans="1:9" s="29" customFormat="1">
      <c r="A74" s="68">
        <v>72</v>
      </c>
      <c r="B74" s="37" t="s">
        <v>163</v>
      </c>
      <c r="C74" s="42" t="s">
        <v>212</v>
      </c>
      <c r="D74" s="43" t="s">
        <v>213</v>
      </c>
      <c r="E74" s="27" t="s">
        <v>94</v>
      </c>
      <c r="F74" s="56"/>
      <c r="G74" s="56"/>
      <c r="H74" s="56"/>
      <c r="I74" s="69"/>
    </row>
    <row r="75" spans="1:9" s="29" customFormat="1">
      <c r="A75" s="68">
        <v>73</v>
      </c>
      <c r="B75" s="37" t="s">
        <v>163</v>
      </c>
      <c r="C75" s="37" t="s">
        <v>720</v>
      </c>
      <c r="D75" s="38" t="s">
        <v>721</v>
      </c>
      <c r="E75" s="25"/>
      <c r="F75" s="56"/>
      <c r="G75" s="56"/>
      <c r="H75" s="56"/>
      <c r="I75" s="69"/>
    </row>
    <row r="76" spans="1:9" s="29" customFormat="1">
      <c r="A76" s="68">
        <v>74</v>
      </c>
      <c r="B76" s="37" t="s">
        <v>163</v>
      </c>
      <c r="C76" s="37" t="s">
        <v>661</v>
      </c>
      <c r="D76" s="38" t="s">
        <v>652</v>
      </c>
      <c r="E76" s="25" t="s">
        <v>662</v>
      </c>
      <c r="F76" s="56"/>
      <c r="G76" s="56"/>
      <c r="H76" s="56"/>
      <c r="I76" s="69"/>
    </row>
    <row r="77" spans="1:9" s="29" customFormat="1">
      <c r="A77" s="68">
        <v>75</v>
      </c>
      <c r="B77" s="37" t="s">
        <v>163</v>
      </c>
      <c r="C77" s="37" t="s">
        <v>679</v>
      </c>
      <c r="D77" s="39" t="s">
        <v>680</v>
      </c>
      <c r="E77" s="25" t="s">
        <v>681</v>
      </c>
      <c r="F77" s="56"/>
      <c r="G77" s="56"/>
      <c r="H77" s="56"/>
      <c r="I77" s="69"/>
    </row>
    <row r="78" spans="1:9" s="29" customFormat="1">
      <c r="A78" s="68">
        <v>76</v>
      </c>
      <c r="B78" s="37" t="s">
        <v>163</v>
      </c>
      <c r="C78" s="37" t="s">
        <v>657</v>
      </c>
      <c r="D78" s="38" t="s">
        <v>652</v>
      </c>
      <c r="E78" s="25" t="s">
        <v>658</v>
      </c>
      <c r="F78" s="56"/>
      <c r="G78" s="56"/>
      <c r="H78" s="56"/>
      <c r="I78" s="69"/>
    </row>
    <row r="79" spans="1:9" s="29" customFormat="1">
      <c r="A79" s="68">
        <v>77</v>
      </c>
      <c r="B79" s="37" t="s">
        <v>163</v>
      </c>
      <c r="C79" s="24" t="s">
        <v>571</v>
      </c>
      <c r="D79" s="43" t="s">
        <v>572</v>
      </c>
      <c r="E79" s="27"/>
      <c r="F79" s="56"/>
      <c r="G79" s="56"/>
      <c r="H79" s="56"/>
      <c r="I79" s="69"/>
    </row>
    <row r="80" spans="1:9" s="29" customFormat="1">
      <c r="A80" s="68">
        <v>78</v>
      </c>
      <c r="B80" s="37" t="s">
        <v>163</v>
      </c>
      <c r="C80" s="37" t="s">
        <v>675</v>
      </c>
      <c r="D80" s="39" t="s">
        <v>652</v>
      </c>
      <c r="E80" s="25" t="s">
        <v>676</v>
      </c>
      <c r="F80" s="56"/>
      <c r="G80" s="56"/>
      <c r="H80" s="56"/>
      <c r="I80" s="69"/>
    </row>
    <row r="81" spans="1:9" s="29" customFormat="1">
      <c r="A81" s="68">
        <v>79</v>
      </c>
      <c r="B81" s="37" t="s">
        <v>163</v>
      </c>
      <c r="C81" s="37" t="s">
        <v>700</v>
      </c>
      <c r="D81" s="38" t="s">
        <v>175</v>
      </c>
      <c r="E81" s="25" t="s">
        <v>701</v>
      </c>
      <c r="F81" s="56"/>
      <c r="G81" s="56"/>
      <c r="H81" s="56"/>
      <c r="I81" s="69"/>
    </row>
    <row r="82" spans="1:9" s="29" customFormat="1">
      <c r="A82" s="68">
        <v>80</v>
      </c>
      <c r="B82" s="37" t="s">
        <v>163</v>
      </c>
      <c r="C82" s="23" t="s">
        <v>505</v>
      </c>
      <c r="D82" s="28" t="s">
        <v>485</v>
      </c>
      <c r="E82" s="27" t="s">
        <v>506</v>
      </c>
      <c r="F82" s="56"/>
      <c r="G82" s="56"/>
      <c r="H82" s="56"/>
      <c r="I82" s="69"/>
    </row>
    <row r="83" spans="1:9" s="29" customFormat="1">
      <c r="A83" s="68">
        <v>81</v>
      </c>
      <c r="B83" s="37" t="s">
        <v>163</v>
      </c>
      <c r="C83" s="23" t="s">
        <v>502</v>
      </c>
      <c r="D83" s="28" t="s">
        <v>503</v>
      </c>
      <c r="E83" s="27" t="s">
        <v>504</v>
      </c>
      <c r="F83" s="56"/>
      <c r="G83" s="56"/>
      <c r="H83" s="56"/>
      <c r="I83" s="69"/>
    </row>
    <row r="84" spans="1:9" s="29" customFormat="1">
      <c r="A84" s="68">
        <v>82</v>
      </c>
      <c r="B84" s="37" t="s">
        <v>163</v>
      </c>
      <c r="C84" s="42" t="s">
        <v>399</v>
      </c>
      <c r="D84" s="43" t="s">
        <v>400</v>
      </c>
      <c r="E84" s="27" t="s">
        <v>401</v>
      </c>
      <c r="F84" s="56"/>
      <c r="G84" s="56"/>
      <c r="H84" s="56"/>
      <c r="I84" s="69"/>
    </row>
    <row r="85" spans="1:9" s="29" customFormat="1">
      <c r="A85" s="68">
        <v>83</v>
      </c>
      <c r="B85" s="37" t="s">
        <v>163</v>
      </c>
      <c r="C85" s="24" t="s">
        <v>433</v>
      </c>
      <c r="D85" s="41" t="s">
        <v>434</v>
      </c>
      <c r="E85" s="27" t="s">
        <v>435</v>
      </c>
      <c r="F85" s="56"/>
      <c r="G85" s="56"/>
      <c r="H85" s="56"/>
      <c r="I85" s="69"/>
    </row>
    <row r="86" spans="1:9" s="29" customFormat="1">
      <c r="A86" s="68">
        <v>84</v>
      </c>
      <c r="B86" s="57" t="s">
        <v>163</v>
      </c>
      <c r="C86" s="70" t="s">
        <v>851</v>
      </c>
      <c r="D86" s="59" t="s">
        <v>319</v>
      </c>
      <c r="E86" s="59" t="s">
        <v>852</v>
      </c>
      <c r="F86" s="56"/>
      <c r="G86" s="56"/>
      <c r="H86" s="56"/>
      <c r="I86" s="69"/>
    </row>
    <row r="87" spans="1:9" s="29" customFormat="1">
      <c r="A87" s="68">
        <v>85</v>
      </c>
      <c r="B87" s="57" t="s">
        <v>163</v>
      </c>
      <c r="C87" s="70" t="s">
        <v>853</v>
      </c>
      <c r="D87" s="59" t="s">
        <v>854</v>
      </c>
      <c r="E87" s="59" t="s">
        <v>855</v>
      </c>
      <c r="F87" s="56"/>
      <c r="G87" s="56"/>
      <c r="H87" s="56"/>
      <c r="I87" s="69"/>
    </row>
    <row r="88" spans="1:9" s="29" customFormat="1">
      <c r="A88" s="68">
        <v>86</v>
      </c>
      <c r="B88" s="37" t="s">
        <v>163</v>
      </c>
      <c r="C88" s="50" t="s">
        <v>702</v>
      </c>
      <c r="D88" s="60" t="s">
        <v>703</v>
      </c>
      <c r="E88" s="27" t="s">
        <v>704</v>
      </c>
      <c r="F88" s="56"/>
      <c r="G88" s="56"/>
      <c r="H88" s="56"/>
      <c r="I88" s="69"/>
    </row>
    <row r="89" spans="1:9" s="29" customFormat="1" ht="28">
      <c r="A89" s="68">
        <v>87</v>
      </c>
      <c r="B89" s="37" t="s">
        <v>163</v>
      </c>
      <c r="C89" s="50" t="s">
        <v>705</v>
      </c>
      <c r="D89" s="60" t="s">
        <v>683</v>
      </c>
      <c r="E89" s="27" t="s">
        <v>706</v>
      </c>
      <c r="F89" s="56"/>
      <c r="G89" s="56"/>
      <c r="H89" s="56"/>
      <c r="I89" s="69"/>
    </row>
    <row r="90" spans="1:9" s="29" customFormat="1" ht="28">
      <c r="A90" s="68">
        <v>88</v>
      </c>
      <c r="B90" s="37" t="s">
        <v>163</v>
      </c>
      <c r="C90" s="24" t="s">
        <v>211</v>
      </c>
      <c r="D90" s="43" t="s">
        <v>99</v>
      </c>
      <c r="E90" s="27"/>
      <c r="F90" s="56"/>
      <c r="G90" s="56"/>
      <c r="H90" s="56"/>
      <c r="I90" s="69"/>
    </row>
    <row r="91" spans="1:9" s="29" customFormat="1">
      <c r="A91" s="68">
        <v>89</v>
      </c>
      <c r="B91" s="37" t="s">
        <v>163</v>
      </c>
      <c r="C91" s="42" t="s">
        <v>379</v>
      </c>
      <c r="D91" s="43" t="s">
        <v>179</v>
      </c>
      <c r="E91" s="27"/>
      <c r="F91" s="56"/>
      <c r="G91" s="56"/>
      <c r="H91" s="56"/>
      <c r="I91" s="69"/>
    </row>
    <row r="92" spans="1:9" s="29" customFormat="1">
      <c r="A92" s="68">
        <v>90</v>
      </c>
      <c r="B92" s="37" t="s">
        <v>163</v>
      </c>
      <c r="C92" s="37" t="s">
        <v>654</v>
      </c>
      <c r="D92" s="38" t="s">
        <v>655</v>
      </c>
      <c r="E92" s="25" t="s">
        <v>656</v>
      </c>
      <c r="F92" s="56"/>
      <c r="G92" s="56"/>
      <c r="H92" s="56"/>
      <c r="I92" s="69"/>
    </row>
    <row r="93" spans="1:9" s="29" customFormat="1">
      <c r="A93" s="68">
        <v>91</v>
      </c>
      <c r="B93" s="37" t="s">
        <v>163</v>
      </c>
      <c r="C93" s="24" t="s">
        <v>576</v>
      </c>
      <c r="D93" s="43" t="s">
        <v>577</v>
      </c>
      <c r="E93" s="28"/>
      <c r="F93" s="56"/>
      <c r="G93" s="56"/>
      <c r="H93" s="56"/>
      <c r="I93" s="69"/>
    </row>
    <row r="94" spans="1:9" s="29" customFormat="1">
      <c r="A94" s="68">
        <v>92</v>
      </c>
      <c r="B94" s="37" t="s">
        <v>163</v>
      </c>
      <c r="C94" s="24" t="s">
        <v>578</v>
      </c>
      <c r="D94" s="43" t="s">
        <v>577</v>
      </c>
      <c r="E94" s="28"/>
      <c r="F94" s="56"/>
      <c r="G94" s="56"/>
      <c r="H94" s="56"/>
      <c r="I94" s="69"/>
    </row>
    <row r="95" spans="1:9" s="29" customFormat="1" ht="28">
      <c r="A95" s="68">
        <v>93</v>
      </c>
      <c r="B95" s="37" t="s">
        <v>163</v>
      </c>
      <c r="C95" s="42" t="s">
        <v>214</v>
      </c>
      <c r="D95" s="43" t="s">
        <v>215</v>
      </c>
      <c r="E95" s="28" t="s">
        <v>94</v>
      </c>
      <c r="F95" s="56"/>
      <c r="G95" s="56"/>
      <c r="H95" s="56"/>
      <c r="I95" s="69"/>
    </row>
    <row r="96" spans="1:9" s="29" customFormat="1">
      <c r="A96" s="68">
        <v>94</v>
      </c>
      <c r="B96" s="37" t="s">
        <v>163</v>
      </c>
      <c r="C96" s="24" t="s">
        <v>513</v>
      </c>
      <c r="D96" s="43" t="s">
        <v>146</v>
      </c>
      <c r="E96" s="24" t="s">
        <v>514</v>
      </c>
      <c r="F96" s="56"/>
      <c r="G96" s="56"/>
      <c r="H96" s="56"/>
      <c r="I96" s="69"/>
    </row>
    <row r="97" spans="1:9" s="29" customFormat="1" ht="28">
      <c r="A97" s="68">
        <v>95</v>
      </c>
      <c r="B97" s="37" t="s">
        <v>163</v>
      </c>
      <c r="C97" s="37" t="s">
        <v>754</v>
      </c>
      <c r="D97" s="38" t="s">
        <v>76</v>
      </c>
      <c r="E97" s="25" t="s">
        <v>755</v>
      </c>
      <c r="F97" s="56"/>
      <c r="G97" s="56"/>
      <c r="H97" s="56"/>
      <c r="I97" s="69"/>
    </row>
    <row r="98" spans="1:9" s="29" customFormat="1" ht="42">
      <c r="A98" s="68">
        <v>96</v>
      </c>
      <c r="B98" s="37" t="s">
        <v>163</v>
      </c>
      <c r="C98" s="50" t="s">
        <v>743</v>
      </c>
      <c r="D98" s="38" t="s">
        <v>744</v>
      </c>
      <c r="E98" s="25" t="s">
        <v>745</v>
      </c>
      <c r="F98" s="56"/>
      <c r="G98" s="56"/>
      <c r="H98" s="56"/>
      <c r="I98" s="69"/>
    </row>
    <row r="99" spans="1:9" s="29" customFormat="1">
      <c r="A99" s="68">
        <v>97</v>
      </c>
      <c r="B99" s="37" t="s">
        <v>163</v>
      </c>
      <c r="C99" s="37" t="s">
        <v>735</v>
      </c>
      <c r="D99" s="38" t="s">
        <v>730</v>
      </c>
      <c r="E99" s="25"/>
      <c r="F99" s="56"/>
      <c r="G99" s="56"/>
      <c r="H99" s="56"/>
      <c r="I99" s="69"/>
    </row>
    <row r="100" spans="1:9" s="29" customFormat="1">
      <c r="A100" s="68">
        <v>98</v>
      </c>
      <c r="B100" s="37" t="s">
        <v>163</v>
      </c>
      <c r="C100" s="37" t="s">
        <v>639</v>
      </c>
      <c r="D100" s="38" t="s">
        <v>640</v>
      </c>
      <c r="E100" s="25" t="s">
        <v>641</v>
      </c>
      <c r="F100" s="56"/>
      <c r="G100" s="56"/>
      <c r="H100" s="56"/>
      <c r="I100" s="69"/>
    </row>
    <row r="101" spans="1:9" s="29" customFormat="1">
      <c r="A101" s="68">
        <v>99</v>
      </c>
      <c r="B101" s="37" t="s">
        <v>163</v>
      </c>
      <c r="C101" s="42" t="s">
        <v>378</v>
      </c>
      <c r="D101" s="43" t="s">
        <v>75</v>
      </c>
      <c r="E101" s="27"/>
      <c r="F101" s="56"/>
      <c r="G101" s="56"/>
      <c r="H101" s="56"/>
      <c r="I101" s="69"/>
    </row>
    <row r="102" spans="1:9" s="29" customFormat="1" ht="42">
      <c r="A102" s="68">
        <v>100</v>
      </c>
      <c r="B102" s="37" t="s">
        <v>163</v>
      </c>
      <c r="C102" s="24" t="s">
        <v>581</v>
      </c>
      <c r="D102" s="41" t="s">
        <v>582</v>
      </c>
      <c r="E102" s="28"/>
      <c r="F102" s="56"/>
      <c r="G102" s="56"/>
      <c r="H102" s="56"/>
      <c r="I102" s="69"/>
    </row>
    <row r="103" spans="1:9" s="29" customFormat="1" ht="28">
      <c r="A103" s="68">
        <v>101</v>
      </c>
      <c r="B103" s="37" t="s">
        <v>163</v>
      </c>
      <c r="C103" s="42" t="s">
        <v>155</v>
      </c>
      <c r="D103" s="43" t="s">
        <v>156</v>
      </c>
      <c r="E103" s="27"/>
      <c r="F103" s="56"/>
      <c r="G103" s="56"/>
      <c r="H103" s="56"/>
      <c r="I103" s="69"/>
    </row>
    <row r="104" spans="1:9" s="29" customFormat="1" ht="28">
      <c r="A104" s="68">
        <v>102</v>
      </c>
      <c r="B104" s="37" t="s">
        <v>163</v>
      </c>
      <c r="C104" s="44" t="s">
        <v>231</v>
      </c>
      <c r="D104" s="45" t="s">
        <v>156</v>
      </c>
      <c r="E104" s="27"/>
      <c r="F104" s="56"/>
      <c r="G104" s="56"/>
      <c r="H104" s="56"/>
      <c r="I104" s="69"/>
    </row>
    <row r="105" spans="1:9" s="29" customFormat="1">
      <c r="A105" s="68">
        <v>103</v>
      </c>
      <c r="B105" s="37" t="s">
        <v>163</v>
      </c>
      <c r="C105" s="42" t="s">
        <v>510</v>
      </c>
      <c r="D105" s="43" t="s">
        <v>511</v>
      </c>
      <c r="E105" s="27" t="s">
        <v>512</v>
      </c>
      <c r="F105" s="56"/>
      <c r="G105" s="56"/>
      <c r="H105" s="56"/>
      <c r="I105" s="69"/>
    </row>
    <row r="106" spans="1:9" s="29" customFormat="1">
      <c r="A106" s="68">
        <v>104</v>
      </c>
      <c r="B106" s="37" t="s">
        <v>163</v>
      </c>
      <c r="C106" s="50" t="s">
        <v>748</v>
      </c>
      <c r="D106" s="38" t="s">
        <v>749</v>
      </c>
      <c r="E106" s="25" t="s">
        <v>95</v>
      </c>
      <c r="F106" s="56"/>
      <c r="G106" s="56"/>
      <c r="H106" s="56"/>
      <c r="I106" s="69"/>
    </row>
    <row r="107" spans="1:9" s="29" customFormat="1">
      <c r="A107" s="68">
        <v>105</v>
      </c>
      <c r="B107" s="37" t="s">
        <v>163</v>
      </c>
      <c r="C107" s="50" t="s">
        <v>746</v>
      </c>
      <c r="D107" s="38" t="s">
        <v>747</v>
      </c>
      <c r="E107" s="25"/>
      <c r="F107" s="56"/>
      <c r="G107" s="56"/>
      <c r="H107" s="56"/>
      <c r="I107" s="69"/>
    </row>
    <row r="108" spans="1:9" s="29" customFormat="1" ht="42">
      <c r="A108" s="68">
        <v>106</v>
      </c>
      <c r="B108" s="37" t="s">
        <v>163</v>
      </c>
      <c r="C108" s="24" t="s">
        <v>229</v>
      </c>
      <c r="D108" s="28" t="s">
        <v>14</v>
      </c>
      <c r="E108" s="28" t="s">
        <v>230</v>
      </c>
      <c r="F108" s="56"/>
      <c r="G108" s="56"/>
      <c r="H108" s="56"/>
      <c r="I108" s="69"/>
    </row>
    <row r="109" spans="1:9" s="29" customFormat="1">
      <c r="A109" s="68">
        <v>107</v>
      </c>
      <c r="B109" s="37" t="s">
        <v>163</v>
      </c>
      <c r="C109" s="61" t="s">
        <v>25</v>
      </c>
      <c r="D109" s="45" t="s">
        <v>186</v>
      </c>
      <c r="E109" s="27"/>
      <c r="F109" s="56"/>
      <c r="G109" s="56"/>
      <c r="H109" s="56"/>
      <c r="I109" s="69"/>
    </row>
    <row r="110" spans="1:9" s="29" customFormat="1">
      <c r="A110" s="68">
        <v>108</v>
      </c>
      <c r="B110" s="37" t="s">
        <v>163</v>
      </c>
      <c r="C110" s="24" t="s">
        <v>225</v>
      </c>
      <c r="D110" s="43" t="s">
        <v>210</v>
      </c>
      <c r="E110" s="27" t="s">
        <v>94</v>
      </c>
      <c r="F110" s="56"/>
      <c r="G110" s="56"/>
      <c r="H110" s="56"/>
      <c r="I110" s="69"/>
    </row>
    <row r="111" spans="1:9" s="29" customFormat="1">
      <c r="A111" s="68">
        <v>109</v>
      </c>
      <c r="B111" s="37" t="s">
        <v>163</v>
      </c>
      <c r="C111" s="24" t="s">
        <v>481</v>
      </c>
      <c r="D111" s="28" t="s">
        <v>482</v>
      </c>
      <c r="E111" s="28" t="s">
        <v>483</v>
      </c>
      <c r="F111" s="56"/>
      <c r="G111" s="56"/>
      <c r="H111" s="56"/>
      <c r="I111" s="69"/>
    </row>
    <row r="112" spans="1:9" s="29" customFormat="1">
      <c r="A112" s="68">
        <v>110</v>
      </c>
      <c r="B112" s="37" t="s">
        <v>163</v>
      </c>
      <c r="C112" s="24" t="s">
        <v>364</v>
      </c>
      <c r="D112" s="27" t="s">
        <v>365</v>
      </c>
      <c r="E112" s="27"/>
      <c r="F112" s="56"/>
      <c r="G112" s="56"/>
      <c r="H112" s="56"/>
      <c r="I112" s="69"/>
    </row>
    <row r="113" spans="1:9" s="29" customFormat="1" ht="28">
      <c r="A113" s="68">
        <v>111</v>
      </c>
      <c r="B113" s="37" t="s">
        <v>163</v>
      </c>
      <c r="C113" s="42" t="s">
        <v>585</v>
      </c>
      <c r="D113" s="43" t="s">
        <v>586</v>
      </c>
      <c r="E113" s="27"/>
      <c r="F113" s="56"/>
      <c r="G113" s="56"/>
      <c r="H113" s="56"/>
      <c r="I113" s="69"/>
    </row>
    <row r="114" spans="1:9" s="29" customFormat="1" ht="28">
      <c r="A114" s="68">
        <v>112</v>
      </c>
      <c r="B114" s="37" t="s">
        <v>163</v>
      </c>
      <c r="C114" s="42" t="s">
        <v>587</v>
      </c>
      <c r="D114" s="41" t="s">
        <v>588</v>
      </c>
      <c r="E114" s="28"/>
      <c r="F114" s="56"/>
      <c r="G114" s="56"/>
      <c r="H114" s="56"/>
      <c r="I114" s="69"/>
    </row>
    <row r="115" spans="1:9" s="29" customFormat="1" ht="30">
      <c r="A115" s="68">
        <v>113</v>
      </c>
      <c r="B115" s="37" t="s">
        <v>163</v>
      </c>
      <c r="C115" s="55" t="s">
        <v>831</v>
      </c>
      <c r="D115" s="50" t="s">
        <v>832</v>
      </c>
      <c r="E115" s="25" t="s">
        <v>833</v>
      </c>
      <c r="F115" s="56"/>
      <c r="G115" s="56"/>
      <c r="H115" s="56"/>
      <c r="I115" s="69"/>
    </row>
    <row r="116" spans="1:9" s="29" customFormat="1">
      <c r="A116" s="68">
        <v>114</v>
      </c>
      <c r="B116" s="37" t="s">
        <v>163</v>
      </c>
      <c r="C116" s="42" t="s">
        <v>376</v>
      </c>
      <c r="D116" s="43" t="s">
        <v>377</v>
      </c>
      <c r="E116" s="27"/>
      <c r="F116" s="56"/>
      <c r="G116" s="56"/>
      <c r="H116" s="56"/>
      <c r="I116" s="69"/>
    </row>
    <row r="117" spans="1:9" s="29" customFormat="1">
      <c r="A117" s="68">
        <v>115</v>
      </c>
      <c r="B117" s="37" t="s">
        <v>163</v>
      </c>
      <c r="C117" s="37" t="s">
        <v>688</v>
      </c>
      <c r="D117" s="39" t="s">
        <v>689</v>
      </c>
      <c r="E117" s="25" t="s">
        <v>690</v>
      </c>
      <c r="F117" s="56"/>
      <c r="G117" s="56"/>
      <c r="H117" s="56"/>
      <c r="I117" s="69"/>
    </row>
    <row r="118" spans="1:9" s="29" customFormat="1">
      <c r="A118" s="68">
        <v>116</v>
      </c>
      <c r="B118" s="37" t="s">
        <v>163</v>
      </c>
      <c r="C118" s="37" t="s">
        <v>672</v>
      </c>
      <c r="D118" s="39" t="s">
        <v>673</v>
      </c>
      <c r="E118" s="25" t="s">
        <v>674</v>
      </c>
      <c r="F118" s="56"/>
      <c r="G118" s="56"/>
      <c r="H118" s="56"/>
      <c r="I118" s="69"/>
    </row>
    <row r="119" spans="1:9" s="29" customFormat="1">
      <c r="A119" s="68">
        <v>117</v>
      </c>
      <c r="B119" s="37" t="s">
        <v>163</v>
      </c>
      <c r="C119" s="37" t="s">
        <v>691</v>
      </c>
      <c r="D119" s="38" t="s">
        <v>689</v>
      </c>
      <c r="E119" s="25" t="s">
        <v>692</v>
      </c>
      <c r="F119" s="56"/>
      <c r="G119" s="56"/>
      <c r="H119" s="56"/>
      <c r="I119" s="69"/>
    </row>
    <row r="120" spans="1:9" s="29" customFormat="1">
      <c r="A120" s="68">
        <v>118</v>
      </c>
      <c r="B120" s="37" t="s">
        <v>163</v>
      </c>
      <c r="C120" s="37" t="s">
        <v>591</v>
      </c>
      <c r="D120" s="38" t="s">
        <v>572</v>
      </c>
      <c r="E120" s="25"/>
      <c r="F120" s="56"/>
      <c r="G120" s="56"/>
      <c r="H120" s="56"/>
      <c r="I120" s="69"/>
    </row>
    <row r="121" spans="1:9" s="29" customFormat="1">
      <c r="A121" s="68">
        <v>119</v>
      </c>
      <c r="B121" s="37" t="s">
        <v>163</v>
      </c>
      <c r="C121" s="24" t="s">
        <v>499</v>
      </c>
      <c r="D121" s="49" t="s">
        <v>500</v>
      </c>
      <c r="E121" s="28" t="s">
        <v>501</v>
      </c>
      <c r="F121" s="56"/>
      <c r="G121" s="56"/>
      <c r="H121" s="56"/>
      <c r="I121" s="69"/>
    </row>
    <row r="122" spans="1:9" s="29" customFormat="1" ht="56">
      <c r="A122" s="68">
        <v>120</v>
      </c>
      <c r="B122" s="37" t="s">
        <v>163</v>
      </c>
      <c r="C122" s="37" t="s">
        <v>594</v>
      </c>
      <c r="D122" s="38" t="s">
        <v>24</v>
      </c>
      <c r="E122" s="25"/>
      <c r="F122" s="56"/>
      <c r="G122" s="56"/>
      <c r="H122" s="56"/>
      <c r="I122" s="69"/>
    </row>
    <row r="123" spans="1:9" s="29" customFormat="1">
      <c r="A123" s="68">
        <v>121</v>
      </c>
      <c r="B123" s="57" t="s">
        <v>163</v>
      </c>
      <c r="C123" s="70" t="s">
        <v>856</v>
      </c>
      <c r="D123" s="59" t="s">
        <v>857</v>
      </c>
      <c r="E123" s="59" t="s">
        <v>858</v>
      </c>
      <c r="F123" s="56"/>
      <c r="G123" s="56"/>
      <c r="H123" s="56"/>
      <c r="I123" s="69"/>
    </row>
    <row r="124" spans="1:9" s="29" customFormat="1">
      <c r="A124" s="68">
        <v>122</v>
      </c>
      <c r="B124" s="37" t="s">
        <v>163</v>
      </c>
      <c r="C124" s="42" t="s">
        <v>493</v>
      </c>
      <c r="D124" s="43" t="s">
        <v>494</v>
      </c>
      <c r="E124" s="27" t="s">
        <v>495</v>
      </c>
      <c r="F124" s="56"/>
      <c r="G124" s="56"/>
      <c r="H124" s="56"/>
      <c r="I124" s="69"/>
    </row>
    <row r="125" spans="1:9" s="29" customFormat="1">
      <c r="A125" s="68">
        <v>123</v>
      </c>
      <c r="B125" s="37" t="s">
        <v>163</v>
      </c>
      <c r="C125" s="42" t="s">
        <v>216</v>
      </c>
      <c r="D125" s="43" t="s">
        <v>217</v>
      </c>
      <c r="E125" s="28" t="s">
        <v>94</v>
      </c>
      <c r="F125" s="56"/>
      <c r="G125" s="56"/>
      <c r="H125" s="56"/>
      <c r="I125" s="69"/>
    </row>
    <row r="126" spans="1:9" s="29" customFormat="1">
      <c r="A126" s="68">
        <v>124</v>
      </c>
      <c r="B126" s="37" t="s">
        <v>163</v>
      </c>
      <c r="C126" s="42" t="s">
        <v>131</v>
      </c>
      <c r="D126" s="43" t="s">
        <v>22</v>
      </c>
      <c r="E126" s="27" t="s">
        <v>79</v>
      </c>
      <c r="F126" s="56"/>
      <c r="G126" s="56"/>
      <c r="H126" s="56"/>
      <c r="I126" s="69"/>
    </row>
    <row r="127" spans="1:9" s="29" customFormat="1" ht="42">
      <c r="A127" s="68">
        <v>125</v>
      </c>
      <c r="B127" s="37" t="s">
        <v>163</v>
      </c>
      <c r="C127" s="44" t="s">
        <v>195</v>
      </c>
      <c r="D127" s="28" t="s">
        <v>62</v>
      </c>
      <c r="E127" s="28" t="s">
        <v>108</v>
      </c>
      <c r="F127" s="56"/>
      <c r="G127" s="56"/>
      <c r="H127" s="56"/>
      <c r="I127" s="69"/>
    </row>
    <row r="128" spans="1:9" s="29" customFormat="1" ht="28">
      <c r="A128" s="68">
        <v>126</v>
      </c>
      <c r="B128" s="37" t="s">
        <v>163</v>
      </c>
      <c r="C128" s="37" t="s">
        <v>725</v>
      </c>
      <c r="D128" s="38" t="s">
        <v>726</v>
      </c>
      <c r="E128" s="25"/>
      <c r="F128" s="56"/>
      <c r="G128" s="56"/>
      <c r="H128" s="56"/>
      <c r="I128" s="69"/>
    </row>
    <row r="129" spans="1:9" s="29" customFormat="1">
      <c r="A129" s="68">
        <v>127</v>
      </c>
      <c r="B129" s="37" t="s">
        <v>163</v>
      </c>
      <c r="C129" s="37" t="s">
        <v>595</v>
      </c>
      <c r="D129" s="38" t="s">
        <v>558</v>
      </c>
      <c r="E129" s="25"/>
      <c r="F129" s="56"/>
      <c r="G129" s="56"/>
      <c r="H129" s="56"/>
      <c r="I129" s="69"/>
    </row>
    <row r="130" spans="1:9" s="29" customFormat="1">
      <c r="A130" s="68">
        <v>128</v>
      </c>
      <c r="B130" s="37" t="s">
        <v>163</v>
      </c>
      <c r="C130" s="24" t="s">
        <v>237</v>
      </c>
      <c r="D130" s="43" t="s">
        <v>233</v>
      </c>
      <c r="E130" s="27"/>
      <c r="F130" s="56"/>
      <c r="G130" s="56"/>
      <c r="H130" s="56"/>
      <c r="I130" s="69"/>
    </row>
    <row r="131" spans="1:9" s="29" customFormat="1">
      <c r="A131" s="68">
        <v>129</v>
      </c>
      <c r="B131" s="37" t="s">
        <v>163</v>
      </c>
      <c r="C131" s="42" t="s">
        <v>262</v>
      </c>
      <c r="D131" s="27" t="s">
        <v>263</v>
      </c>
      <c r="E131" s="27"/>
      <c r="F131" s="56"/>
      <c r="G131" s="56"/>
      <c r="H131" s="56"/>
      <c r="I131" s="69"/>
    </row>
    <row r="132" spans="1:9" s="29" customFormat="1">
      <c r="A132" s="68">
        <v>130</v>
      </c>
      <c r="B132" s="37" t="s">
        <v>163</v>
      </c>
      <c r="C132" s="42" t="s">
        <v>264</v>
      </c>
      <c r="D132" s="43" t="s">
        <v>263</v>
      </c>
      <c r="E132" s="27"/>
      <c r="F132" s="56"/>
      <c r="G132" s="56"/>
      <c r="H132" s="56"/>
      <c r="I132" s="69"/>
    </row>
    <row r="133" spans="1:9" s="29" customFormat="1">
      <c r="A133" s="68">
        <v>131</v>
      </c>
      <c r="B133" s="37" t="s">
        <v>163</v>
      </c>
      <c r="C133" s="42" t="s">
        <v>381</v>
      </c>
      <c r="D133" s="43" t="s">
        <v>263</v>
      </c>
      <c r="E133" s="27"/>
      <c r="F133" s="56"/>
      <c r="G133" s="56"/>
      <c r="H133" s="56"/>
      <c r="I133" s="69"/>
    </row>
    <row r="134" spans="1:9" s="29" customFormat="1">
      <c r="A134" s="68">
        <v>132</v>
      </c>
      <c r="B134" s="37" t="s">
        <v>163</v>
      </c>
      <c r="C134" s="23" t="s">
        <v>382</v>
      </c>
      <c r="D134" s="27" t="s">
        <v>263</v>
      </c>
      <c r="E134" s="27"/>
      <c r="F134" s="56"/>
      <c r="G134" s="56"/>
      <c r="H134" s="56"/>
      <c r="I134" s="69"/>
    </row>
    <row r="135" spans="1:9" s="29" customFormat="1">
      <c r="A135" s="68">
        <v>133</v>
      </c>
      <c r="B135" s="37" t="s">
        <v>163</v>
      </c>
      <c r="C135" s="42" t="s">
        <v>383</v>
      </c>
      <c r="D135" s="43" t="s">
        <v>263</v>
      </c>
      <c r="E135" s="27"/>
      <c r="F135" s="56"/>
      <c r="G135" s="56"/>
      <c r="H135" s="56"/>
      <c r="I135" s="69"/>
    </row>
    <row r="136" spans="1:9" s="29" customFormat="1">
      <c r="A136" s="68">
        <v>134</v>
      </c>
      <c r="B136" s="37" t="s">
        <v>163</v>
      </c>
      <c r="C136" s="24" t="s">
        <v>384</v>
      </c>
      <c r="D136" s="28" t="s">
        <v>263</v>
      </c>
      <c r="E136" s="62"/>
      <c r="F136" s="56"/>
      <c r="G136" s="56"/>
      <c r="H136" s="56"/>
      <c r="I136" s="69"/>
    </row>
    <row r="137" spans="1:9" s="29" customFormat="1">
      <c r="A137" s="68">
        <v>135</v>
      </c>
      <c r="B137" s="37" t="s">
        <v>163</v>
      </c>
      <c r="C137" s="42" t="s">
        <v>301</v>
      </c>
      <c r="D137" s="43" t="s">
        <v>263</v>
      </c>
      <c r="E137" s="27"/>
      <c r="F137" s="56"/>
      <c r="G137" s="56"/>
      <c r="H137" s="56"/>
      <c r="I137" s="69"/>
    </row>
    <row r="138" spans="1:9" s="29" customFormat="1">
      <c r="A138" s="68">
        <v>136</v>
      </c>
      <c r="B138" s="37" t="s">
        <v>163</v>
      </c>
      <c r="C138" s="42" t="s">
        <v>302</v>
      </c>
      <c r="D138" s="43" t="s">
        <v>263</v>
      </c>
      <c r="E138" s="27"/>
      <c r="F138" s="56"/>
      <c r="G138" s="56"/>
      <c r="H138" s="56"/>
      <c r="I138" s="69"/>
    </row>
    <row r="139" spans="1:9" s="29" customFormat="1">
      <c r="A139" s="68">
        <v>137</v>
      </c>
      <c r="B139" s="37" t="s">
        <v>163</v>
      </c>
      <c r="C139" s="42" t="s">
        <v>303</v>
      </c>
      <c r="D139" s="43" t="s">
        <v>263</v>
      </c>
      <c r="E139" s="28"/>
      <c r="F139" s="56"/>
      <c r="G139" s="56"/>
      <c r="H139" s="56"/>
      <c r="I139" s="69"/>
    </row>
    <row r="140" spans="1:9" s="29" customFormat="1">
      <c r="A140" s="68">
        <v>138</v>
      </c>
      <c r="B140" s="37" t="s">
        <v>163</v>
      </c>
      <c r="C140" s="42" t="s">
        <v>304</v>
      </c>
      <c r="D140" s="41" t="s">
        <v>263</v>
      </c>
      <c r="E140" s="28"/>
      <c r="F140" s="56"/>
      <c r="G140" s="56"/>
      <c r="H140" s="56"/>
      <c r="I140" s="69"/>
    </row>
    <row r="141" spans="1:9" s="29" customFormat="1">
      <c r="A141" s="68">
        <v>139</v>
      </c>
      <c r="B141" s="37" t="s">
        <v>163</v>
      </c>
      <c r="C141" s="42" t="s">
        <v>269</v>
      </c>
      <c r="D141" s="43" t="s">
        <v>263</v>
      </c>
      <c r="E141" s="27"/>
      <c r="F141" s="56"/>
      <c r="G141" s="56"/>
      <c r="H141" s="56"/>
      <c r="I141" s="69"/>
    </row>
    <row r="142" spans="1:9" s="29" customFormat="1">
      <c r="A142" s="68">
        <v>140</v>
      </c>
      <c r="B142" s="37" t="s">
        <v>163</v>
      </c>
      <c r="C142" s="24" t="s">
        <v>270</v>
      </c>
      <c r="D142" s="43" t="s">
        <v>263</v>
      </c>
      <c r="E142" s="24"/>
      <c r="F142" s="56"/>
      <c r="G142" s="56"/>
      <c r="H142" s="56"/>
      <c r="I142" s="69"/>
    </row>
    <row r="143" spans="1:9" s="29" customFormat="1">
      <c r="A143" s="68">
        <v>141</v>
      </c>
      <c r="B143" s="37" t="s">
        <v>163</v>
      </c>
      <c r="C143" s="42" t="s">
        <v>271</v>
      </c>
      <c r="D143" s="43" t="s">
        <v>263</v>
      </c>
      <c r="E143" s="27"/>
      <c r="F143" s="56"/>
      <c r="G143" s="56"/>
      <c r="H143" s="56"/>
      <c r="I143" s="69"/>
    </row>
    <row r="144" spans="1:9" s="29" customFormat="1">
      <c r="A144" s="68">
        <v>142</v>
      </c>
      <c r="B144" s="37" t="s">
        <v>163</v>
      </c>
      <c r="C144" s="37" t="s">
        <v>272</v>
      </c>
      <c r="D144" s="38" t="s">
        <v>263</v>
      </c>
      <c r="E144" s="25"/>
      <c r="F144" s="56"/>
      <c r="G144" s="56"/>
      <c r="H144" s="56"/>
      <c r="I144" s="69"/>
    </row>
    <row r="145" spans="1:9" s="29" customFormat="1">
      <c r="A145" s="68">
        <v>143</v>
      </c>
      <c r="B145" s="37" t="s">
        <v>163</v>
      </c>
      <c r="C145" s="42" t="s">
        <v>273</v>
      </c>
      <c r="D145" s="43" t="s">
        <v>263</v>
      </c>
      <c r="E145" s="27"/>
      <c r="F145" s="56"/>
      <c r="G145" s="56"/>
      <c r="H145" s="56"/>
      <c r="I145" s="69"/>
    </row>
    <row r="146" spans="1:9" s="29" customFormat="1">
      <c r="A146" s="68">
        <v>144</v>
      </c>
      <c r="B146" s="37" t="s">
        <v>163</v>
      </c>
      <c r="C146" s="42" t="s">
        <v>274</v>
      </c>
      <c r="D146" s="45" t="s">
        <v>263</v>
      </c>
      <c r="E146" s="27"/>
      <c r="F146" s="56"/>
      <c r="G146" s="56"/>
      <c r="H146" s="56"/>
      <c r="I146" s="69"/>
    </row>
    <row r="147" spans="1:9" s="29" customFormat="1">
      <c r="A147" s="68">
        <v>145</v>
      </c>
      <c r="B147" s="37" t="s">
        <v>163</v>
      </c>
      <c r="C147" s="42" t="s">
        <v>275</v>
      </c>
      <c r="D147" s="43" t="s">
        <v>263</v>
      </c>
      <c r="E147" s="27"/>
      <c r="F147" s="56"/>
      <c r="G147" s="56"/>
      <c r="H147" s="56"/>
      <c r="I147" s="69"/>
    </row>
    <row r="148" spans="1:9" s="29" customFormat="1">
      <c r="A148" s="68">
        <v>146</v>
      </c>
      <c r="B148" s="37" t="s">
        <v>163</v>
      </c>
      <c r="C148" s="37" t="s">
        <v>276</v>
      </c>
      <c r="D148" s="38" t="s">
        <v>263</v>
      </c>
      <c r="E148" s="25"/>
      <c r="F148" s="56"/>
      <c r="G148" s="56"/>
      <c r="H148" s="56"/>
      <c r="I148" s="69"/>
    </row>
    <row r="149" spans="1:9" s="29" customFormat="1">
      <c r="A149" s="68">
        <v>147</v>
      </c>
      <c r="B149" s="37" t="s">
        <v>163</v>
      </c>
      <c r="C149" s="42" t="s">
        <v>267</v>
      </c>
      <c r="D149" s="41" t="s">
        <v>263</v>
      </c>
      <c r="E149" s="28"/>
      <c r="F149" s="56"/>
      <c r="G149" s="56"/>
      <c r="H149" s="56"/>
      <c r="I149" s="69"/>
    </row>
    <row r="150" spans="1:9" s="29" customFormat="1">
      <c r="A150" s="68">
        <v>148</v>
      </c>
      <c r="B150" s="37" t="s">
        <v>163</v>
      </c>
      <c r="C150" s="42" t="s">
        <v>268</v>
      </c>
      <c r="D150" s="43" t="s">
        <v>263</v>
      </c>
      <c r="E150" s="27"/>
      <c r="F150" s="56"/>
      <c r="G150" s="56"/>
      <c r="H150" s="56"/>
      <c r="I150" s="69"/>
    </row>
    <row r="151" spans="1:9" s="29" customFormat="1">
      <c r="A151" s="68">
        <v>149</v>
      </c>
      <c r="B151" s="37" t="s">
        <v>163</v>
      </c>
      <c r="C151" s="24" t="s">
        <v>287</v>
      </c>
      <c r="D151" s="43" t="s">
        <v>263</v>
      </c>
      <c r="E151" s="27"/>
      <c r="F151" s="56"/>
      <c r="G151" s="56"/>
      <c r="H151" s="56"/>
      <c r="I151" s="69"/>
    </row>
    <row r="152" spans="1:9" s="29" customFormat="1">
      <c r="A152" s="68">
        <v>150</v>
      </c>
      <c r="B152" s="37" t="s">
        <v>163</v>
      </c>
      <c r="C152" s="24" t="s">
        <v>288</v>
      </c>
      <c r="D152" s="43" t="s">
        <v>263</v>
      </c>
      <c r="E152" s="27"/>
      <c r="F152" s="56"/>
      <c r="G152" s="56"/>
      <c r="H152" s="56"/>
      <c r="I152" s="69"/>
    </row>
    <row r="153" spans="1:9" s="29" customFormat="1">
      <c r="A153" s="68">
        <v>151</v>
      </c>
      <c r="B153" s="37" t="s">
        <v>163</v>
      </c>
      <c r="C153" s="24" t="s">
        <v>289</v>
      </c>
      <c r="D153" s="43" t="s">
        <v>263</v>
      </c>
      <c r="E153" s="27"/>
      <c r="F153" s="56"/>
      <c r="G153" s="56"/>
      <c r="H153" s="56"/>
      <c r="I153" s="69"/>
    </row>
    <row r="154" spans="1:9" s="29" customFormat="1">
      <c r="A154" s="68">
        <v>152</v>
      </c>
      <c r="B154" s="37" t="s">
        <v>163</v>
      </c>
      <c r="C154" s="24" t="s">
        <v>290</v>
      </c>
      <c r="D154" s="40" t="s">
        <v>263</v>
      </c>
      <c r="E154" s="28"/>
      <c r="F154" s="56"/>
      <c r="G154" s="56"/>
      <c r="H154" s="56"/>
      <c r="I154" s="69"/>
    </row>
    <row r="155" spans="1:9" s="29" customFormat="1">
      <c r="A155" s="68">
        <v>153</v>
      </c>
      <c r="B155" s="37" t="s">
        <v>163</v>
      </c>
      <c r="C155" s="24" t="s">
        <v>291</v>
      </c>
      <c r="D155" s="40" t="s">
        <v>263</v>
      </c>
      <c r="E155" s="28"/>
      <c r="F155" s="56"/>
      <c r="G155" s="56"/>
      <c r="H155" s="56"/>
      <c r="I155" s="69"/>
    </row>
    <row r="156" spans="1:9" s="29" customFormat="1">
      <c r="A156" s="68">
        <v>154</v>
      </c>
      <c r="B156" s="37" t="s">
        <v>163</v>
      </c>
      <c r="C156" s="24" t="s">
        <v>292</v>
      </c>
      <c r="D156" s="43" t="s">
        <v>263</v>
      </c>
      <c r="E156" s="27"/>
      <c r="F156" s="56"/>
      <c r="G156" s="56"/>
      <c r="H156" s="56"/>
      <c r="I156" s="69"/>
    </row>
    <row r="157" spans="1:9" s="29" customFormat="1" ht="42">
      <c r="A157" s="68">
        <v>155</v>
      </c>
      <c r="B157" s="37" t="s">
        <v>163</v>
      </c>
      <c r="C157" s="42" t="s">
        <v>397</v>
      </c>
      <c r="D157" s="43" t="s">
        <v>263</v>
      </c>
      <c r="E157" s="27"/>
      <c r="F157" s="56"/>
      <c r="G157" s="56"/>
      <c r="H157" s="56"/>
      <c r="I157" s="69"/>
    </row>
    <row r="158" spans="1:9" s="29" customFormat="1" ht="42">
      <c r="A158" s="68">
        <v>156</v>
      </c>
      <c r="B158" s="37" t="s">
        <v>163</v>
      </c>
      <c r="C158" s="42" t="s">
        <v>398</v>
      </c>
      <c r="D158" s="43" t="s">
        <v>263</v>
      </c>
      <c r="E158" s="27"/>
      <c r="F158" s="56"/>
      <c r="G158" s="56"/>
      <c r="H158" s="56"/>
      <c r="I158" s="69"/>
    </row>
    <row r="159" spans="1:9" s="29" customFormat="1">
      <c r="A159" s="68">
        <v>157</v>
      </c>
      <c r="B159" s="37" t="s">
        <v>163</v>
      </c>
      <c r="C159" s="42" t="s">
        <v>265</v>
      </c>
      <c r="D159" s="43" t="s">
        <v>263</v>
      </c>
      <c r="E159" s="27"/>
      <c r="F159" s="56"/>
      <c r="G159" s="56"/>
      <c r="H159" s="56"/>
      <c r="I159" s="69"/>
    </row>
    <row r="160" spans="1:9" s="29" customFormat="1">
      <c r="A160" s="68">
        <v>158</v>
      </c>
      <c r="B160" s="37" t="s">
        <v>163</v>
      </c>
      <c r="C160" s="24" t="s">
        <v>266</v>
      </c>
      <c r="D160" s="41" t="s">
        <v>263</v>
      </c>
      <c r="E160" s="28"/>
      <c r="F160" s="56"/>
      <c r="G160" s="56"/>
      <c r="H160" s="56"/>
      <c r="I160" s="69"/>
    </row>
    <row r="161" spans="1:9" s="29" customFormat="1">
      <c r="A161" s="68">
        <v>159</v>
      </c>
      <c r="B161" s="37" t="s">
        <v>163</v>
      </c>
      <c r="C161" s="37" t="s">
        <v>293</v>
      </c>
      <c r="D161" s="38" t="s">
        <v>263</v>
      </c>
      <c r="E161" s="25"/>
      <c r="F161" s="56"/>
      <c r="G161" s="56"/>
      <c r="H161" s="56"/>
      <c r="I161" s="69"/>
    </row>
    <row r="162" spans="1:9" s="29" customFormat="1">
      <c r="A162" s="68">
        <v>160</v>
      </c>
      <c r="B162" s="37" t="s">
        <v>163</v>
      </c>
      <c r="C162" s="24" t="s">
        <v>294</v>
      </c>
      <c r="D162" s="41" t="s">
        <v>263</v>
      </c>
      <c r="E162" s="28"/>
      <c r="F162" s="56"/>
      <c r="G162" s="56"/>
      <c r="H162" s="56"/>
      <c r="I162" s="69"/>
    </row>
    <row r="163" spans="1:9" s="29" customFormat="1">
      <c r="A163" s="68">
        <v>161</v>
      </c>
      <c r="B163" s="37" t="s">
        <v>163</v>
      </c>
      <c r="C163" s="42" t="s">
        <v>295</v>
      </c>
      <c r="D163" s="45" t="s">
        <v>263</v>
      </c>
      <c r="E163" s="27"/>
      <c r="F163" s="56"/>
      <c r="G163" s="56"/>
      <c r="H163" s="56"/>
      <c r="I163" s="69"/>
    </row>
    <row r="164" spans="1:9" s="29" customFormat="1">
      <c r="A164" s="68">
        <v>162</v>
      </c>
      <c r="B164" s="37" t="s">
        <v>163</v>
      </c>
      <c r="C164" s="42" t="s">
        <v>296</v>
      </c>
      <c r="D164" s="43" t="s">
        <v>263</v>
      </c>
      <c r="E164" s="27"/>
      <c r="F164" s="56"/>
      <c r="G164" s="56"/>
      <c r="H164" s="56"/>
      <c r="I164" s="69"/>
    </row>
    <row r="165" spans="1:9" s="29" customFormat="1">
      <c r="A165" s="68">
        <v>163</v>
      </c>
      <c r="B165" s="37" t="s">
        <v>163</v>
      </c>
      <c r="C165" s="42" t="s">
        <v>299</v>
      </c>
      <c r="D165" s="43" t="s">
        <v>263</v>
      </c>
      <c r="E165" s="27"/>
      <c r="F165" s="56"/>
      <c r="G165" s="56"/>
      <c r="H165" s="56"/>
      <c r="I165" s="69"/>
    </row>
    <row r="166" spans="1:9" s="29" customFormat="1">
      <c r="A166" s="68">
        <v>164</v>
      </c>
      <c r="B166" s="37" t="s">
        <v>163</v>
      </c>
      <c r="C166" s="42" t="s">
        <v>300</v>
      </c>
      <c r="D166" s="43" t="s">
        <v>263</v>
      </c>
      <c r="E166" s="27"/>
      <c r="F166" s="56"/>
      <c r="G166" s="56"/>
      <c r="H166" s="56"/>
      <c r="I166" s="69"/>
    </row>
    <row r="167" spans="1:9" s="29" customFormat="1">
      <c r="A167" s="68">
        <v>165</v>
      </c>
      <c r="B167" s="37" t="s">
        <v>163</v>
      </c>
      <c r="C167" s="24" t="s">
        <v>297</v>
      </c>
      <c r="D167" s="43" t="s">
        <v>263</v>
      </c>
      <c r="E167" s="27"/>
      <c r="F167" s="56"/>
      <c r="G167" s="56"/>
      <c r="H167" s="56"/>
      <c r="I167" s="69"/>
    </row>
    <row r="168" spans="1:9" s="29" customFormat="1">
      <c r="A168" s="68">
        <v>166</v>
      </c>
      <c r="B168" s="37" t="s">
        <v>163</v>
      </c>
      <c r="C168" s="24" t="s">
        <v>298</v>
      </c>
      <c r="D168" s="43" t="s">
        <v>263</v>
      </c>
      <c r="E168" s="27"/>
      <c r="F168" s="56"/>
      <c r="G168" s="56"/>
      <c r="H168" s="56"/>
      <c r="I168" s="69"/>
    </row>
    <row r="169" spans="1:9" s="29" customFormat="1">
      <c r="A169" s="68">
        <v>167</v>
      </c>
      <c r="B169" s="37" t="s">
        <v>163</v>
      </c>
      <c r="C169" s="44" t="s">
        <v>277</v>
      </c>
      <c r="D169" s="43" t="s">
        <v>263</v>
      </c>
      <c r="E169" s="27"/>
      <c r="F169" s="56"/>
      <c r="G169" s="56"/>
      <c r="H169" s="56"/>
      <c r="I169" s="69"/>
    </row>
    <row r="170" spans="1:9" s="29" customFormat="1">
      <c r="A170" s="68">
        <v>168</v>
      </c>
      <c r="B170" s="37" t="s">
        <v>163</v>
      </c>
      <c r="C170" s="44" t="s">
        <v>278</v>
      </c>
      <c r="D170" s="43" t="s">
        <v>263</v>
      </c>
      <c r="E170" s="27"/>
      <c r="F170" s="56"/>
      <c r="G170" s="56"/>
      <c r="H170" s="56"/>
      <c r="I170" s="69"/>
    </row>
    <row r="171" spans="1:9" s="29" customFormat="1">
      <c r="A171" s="68">
        <v>169</v>
      </c>
      <c r="B171" s="37" t="s">
        <v>163</v>
      </c>
      <c r="C171" s="44" t="s">
        <v>279</v>
      </c>
      <c r="D171" s="43" t="s">
        <v>263</v>
      </c>
      <c r="E171" s="27"/>
      <c r="F171" s="56"/>
      <c r="G171" s="56"/>
      <c r="H171" s="56"/>
      <c r="I171" s="69"/>
    </row>
    <row r="172" spans="1:9" s="29" customFormat="1">
      <c r="A172" s="68">
        <v>170</v>
      </c>
      <c r="B172" s="37" t="s">
        <v>163</v>
      </c>
      <c r="C172" s="37" t="s">
        <v>280</v>
      </c>
      <c r="D172" s="38" t="s">
        <v>263</v>
      </c>
      <c r="E172" s="25"/>
      <c r="F172" s="56"/>
      <c r="G172" s="56"/>
      <c r="H172" s="56"/>
      <c r="I172" s="69"/>
    </row>
    <row r="173" spans="1:9" s="29" customFormat="1">
      <c r="A173" s="68">
        <v>171</v>
      </c>
      <c r="B173" s="37" t="s">
        <v>163</v>
      </c>
      <c r="C173" s="37" t="s">
        <v>281</v>
      </c>
      <c r="D173" s="38" t="s">
        <v>263</v>
      </c>
      <c r="E173" s="25"/>
      <c r="F173" s="56"/>
      <c r="G173" s="56"/>
      <c r="H173" s="56"/>
      <c r="I173" s="69"/>
    </row>
    <row r="174" spans="1:9" s="29" customFormat="1">
      <c r="A174" s="68">
        <v>172</v>
      </c>
      <c r="B174" s="37" t="s">
        <v>163</v>
      </c>
      <c r="C174" s="24" t="s">
        <v>282</v>
      </c>
      <c r="D174" s="41" t="s">
        <v>263</v>
      </c>
      <c r="E174" s="28"/>
      <c r="F174" s="56"/>
      <c r="G174" s="56"/>
      <c r="H174" s="56"/>
      <c r="I174" s="69"/>
    </row>
    <row r="175" spans="1:9" s="29" customFormat="1">
      <c r="A175" s="68">
        <v>173</v>
      </c>
      <c r="B175" s="37" t="s">
        <v>163</v>
      </c>
      <c r="C175" s="44" t="s">
        <v>283</v>
      </c>
      <c r="D175" s="43" t="s">
        <v>263</v>
      </c>
      <c r="E175" s="27"/>
      <c r="F175" s="56"/>
      <c r="G175" s="56"/>
      <c r="H175" s="56"/>
      <c r="I175" s="69"/>
    </row>
    <row r="176" spans="1:9" s="29" customFormat="1">
      <c r="A176" s="68">
        <v>174</v>
      </c>
      <c r="B176" s="37" t="s">
        <v>163</v>
      </c>
      <c r="C176" s="42" t="s">
        <v>284</v>
      </c>
      <c r="D176" s="43" t="s">
        <v>263</v>
      </c>
      <c r="E176" s="27"/>
      <c r="F176" s="56"/>
      <c r="G176" s="56"/>
      <c r="H176" s="56"/>
      <c r="I176" s="69"/>
    </row>
    <row r="177" spans="1:9" s="29" customFormat="1">
      <c r="A177" s="68">
        <v>175</v>
      </c>
      <c r="B177" s="37" t="s">
        <v>163</v>
      </c>
      <c r="C177" s="24" t="s">
        <v>285</v>
      </c>
      <c r="D177" s="28" t="s">
        <v>263</v>
      </c>
      <c r="E177" s="28"/>
      <c r="F177" s="56"/>
      <c r="G177" s="56"/>
      <c r="H177" s="56"/>
      <c r="I177" s="69"/>
    </row>
    <row r="178" spans="1:9" s="29" customFormat="1">
      <c r="A178" s="68">
        <v>176</v>
      </c>
      <c r="B178" s="37" t="s">
        <v>163</v>
      </c>
      <c r="C178" s="23" t="s">
        <v>286</v>
      </c>
      <c r="D178" s="27" t="s">
        <v>263</v>
      </c>
      <c r="E178" s="27"/>
      <c r="F178" s="56"/>
      <c r="G178" s="56"/>
      <c r="H178" s="56"/>
      <c r="I178" s="69"/>
    </row>
    <row r="179" spans="1:9" s="29" customFormat="1">
      <c r="A179" s="68">
        <v>177</v>
      </c>
      <c r="B179" s="37" t="s">
        <v>163</v>
      </c>
      <c r="C179" s="37" t="s">
        <v>596</v>
      </c>
      <c r="D179" s="38" t="s">
        <v>597</v>
      </c>
      <c r="E179" s="25"/>
      <c r="F179" s="56"/>
      <c r="G179" s="56"/>
      <c r="H179" s="56"/>
      <c r="I179" s="69"/>
    </row>
    <row r="180" spans="1:9" s="29" customFormat="1">
      <c r="A180" s="68">
        <v>178</v>
      </c>
      <c r="B180" s="37" t="s">
        <v>163</v>
      </c>
      <c r="C180" s="37" t="s">
        <v>598</v>
      </c>
      <c r="D180" s="38" t="s">
        <v>599</v>
      </c>
      <c r="E180" s="25"/>
      <c r="F180" s="56"/>
      <c r="G180" s="56"/>
      <c r="H180" s="56"/>
      <c r="I180" s="69"/>
    </row>
    <row r="181" spans="1:9" s="29" customFormat="1">
      <c r="A181" s="68">
        <v>179</v>
      </c>
      <c r="B181" s="37" t="s">
        <v>163</v>
      </c>
      <c r="C181" s="37" t="s">
        <v>759</v>
      </c>
      <c r="D181" s="38" t="s">
        <v>760</v>
      </c>
      <c r="E181" s="25" t="s">
        <v>761</v>
      </c>
      <c r="F181" s="56"/>
      <c r="G181" s="56"/>
      <c r="H181" s="56"/>
      <c r="I181" s="69"/>
    </row>
    <row r="182" spans="1:9" s="29" customFormat="1">
      <c r="A182" s="68">
        <v>180</v>
      </c>
      <c r="B182" s="37" t="s">
        <v>163</v>
      </c>
      <c r="C182" s="42" t="s">
        <v>239</v>
      </c>
      <c r="D182" s="43" t="s">
        <v>233</v>
      </c>
      <c r="E182" s="27"/>
      <c r="F182" s="56"/>
      <c r="G182" s="56"/>
      <c r="H182" s="56"/>
      <c r="I182" s="69"/>
    </row>
    <row r="183" spans="1:9" s="29" customFormat="1">
      <c r="A183" s="68">
        <v>181</v>
      </c>
      <c r="B183" s="37" t="s">
        <v>163</v>
      </c>
      <c r="C183" s="42" t="s">
        <v>238</v>
      </c>
      <c r="D183" s="43" t="s">
        <v>233</v>
      </c>
      <c r="E183" s="27"/>
      <c r="F183" s="56"/>
      <c r="G183" s="56"/>
      <c r="H183" s="56"/>
      <c r="I183" s="69"/>
    </row>
    <row r="184" spans="1:9" s="29" customFormat="1">
      <c r="A184" s="68">
        <v>182</v>
      </c>
      <c r="B184" s="37" t="s">
        <v>163</v>
      </c>
      <c r="C184" s="24" t="s">
        <v>240</v>
      </c>
      <c r="D184" s="43" t="s">
        <v>233</v>
      </c>
      <c r="E184" s="28"/>
      <c r="F184" s="56"/>
      <c r="G184" s="56"/>
      <c r="H184" s="56"/>
      <c r="I184" s="69"/>
    </row>
    <row r="185" spans="1:9" s="29" customFormat="1">
      <c r="A185" s="68">
        <v>183</v>
      </c>
      <c r="B185" s="37" t="s">
        <v>163</v>
      </c>
      <c r="C185" s="24" t="s">
        <v>241</v>
      </c>
      <c r="D185" s="43" t="s">
        <v>233</v>
      </c>
      <c r="E185" s="28"/>
      <c r="F185" s="56"/>
      <c r="G185" s="56"/>
      <c r="H185" s="56"/>
      <c r="I185" s="69"/>
    </row>
    <row r="186" spans="1:9" s="29" customFormat="1" ht="28">
      <c r="A186" s="68">
        <v>184</v>
      </c>
      <c r="B186" s="37" t="s">
        <v>163</v>
      </c>
      <c r="C186" s="24" t="s">
        <v>91</v>
      </c>
      <c r="D186" s="40" t="s">
        <v>76</v>
      </c>
      <c r="E186" s="28"/>
      <c r="F186" s="56"/>
      <c r="G186" s="56"/>
      <c r="H186" s="56"/>
      <c r="I186" s="69"/>
    </row>
    <row r="187" spans="1:9" s="29" customFormat="1">
      <c r="A187" s="68">
        <v>185</v>
      </c>
      <c r="B187" s="37" t="s">
        <v>163</v>
      </c>
      <c r="C187" s="24" t="s">
        <v>343</v>
      </c>
      <c r="D187" s="27" t="s">
        <v>344</v>
      </c>
      <c r="E187" s="27"/>
      <c r="F187" s="56"/>
      <c r="G187" s="56"/>
      <c r="H187" s="56"/>
      <c r="I187" s="69"/>
    </row>
    <row r="188" spans="1:9" s="29" customFormat="1" ht="28">
      <c r="A188" s="68">
        <v>186</v>
      </c>
      <c r="B188" s="37" t="s">
        <v>163</v>
      </c>
      <c r="C188" s="37" t="s">
        <v>121</v>
      </c>
      <c r="D188" s="38" t="s">
        <v>42</v>
      </c>
      <c r="E188" s="25" t="s">
        <v>122</v>
      </c>
      <c r="F188" s="56"/>
      <c r="G188" s="56"/>
      <c r="H188" s="56"/>
      <c r="I188" s="69"/>
    </row>
    <row r="189" spans="1:9" s="29" customFormat="1">
      <c r="A189" s="68">
        <v>187</v>
      </c>
      <c r="B189" s="37" t="s">
        <v>163</v>
      </c>
      <c r="C189" s="44" t="s">
        <v>368</v>
      </c>
      <c r="D189" s="45" t="s">
        <v>369</v>
      </c>
      <c r="E189" s="27"/>
      <c r="F189" s="56"/>
      <c r="G189" s="56"/>
      <c r="H189" s="56"/>
      <c r="I189" s="69"/>
    </row>
    <row r="190" spans="1:9" s="29" customFormat="1">
      <c r="A190" s="68">
        <v>188</v>
      </c>
      <c r="B190" s="37" t="s">
        <v>163</v>
      </c>
      <c r="C190" s="37" t="s">
        <v>604</v>
      </c>
      <c r="D190" s="38" t="s">
        <v>21</v>
      </c>
      <c r="E190" s="25"/>
      <c r="F190" s="56"/>
      <c r="G190" s="56"/>
      <c r="H190" s="56"/>
      <c r="I190" s="69"/>
    </row>
    <row r="191" spans="1:9" s="29" customFormat="1">
      <c r="A191" s="68">
        <v>189</v>
      </c>
      <c r="B191" s="37" t="s">
        <v>163</v>
      </c>
      <c r="C191" s="44" t="s">
        <v>38</v>
      </c>
      <c r="D191" s="45" t="s">
        <v>196</v>
      </c>
      <c r="E191" s="27"/>
      <c r="F191" s="56"/>
      <c r="G191" s="56"/>
      <c r="H191" s="56"/>
      <c r="I191" s="69"/>
    </row>
    <row r="192" spans="1:9" s="29" customFormat="1">
      <c r="A192" s="68">
        <v>190</v>
      </c>
      <c r="B192" s="37" t="s">
        <v>163</v>
      </c>
      <c r="C192" s="24" t="s">
        <v>235</v>
      </c>
      <c r="D192" s="28" t="s">
        <v>233</v>
      </c>
      <c r="E192" s="28"/>
      <c r="F192" s="56"/>
      <c r="G192" s="56"/>
      <c r="H192" s="56"/>
      <c r="I192" s="69"/>
    </row>
    <row r="193" spans="1:9" s="29" customFormat="1" ht="28">
      <c r="A193" s="68">
        <v>191</v>
      </c>
      <c r="B193" s="57" t="s">
        <v>163</v>
      </c>
      <c r="C193" s="70" t="s">
        <v>841</v>
      </c>
      <c r="D193" s="59" t="s">
        <v>842</v>
      </c>
      <c r="E193" s="59" t="s">
        <v>843</v>
      </c>
      <c r="F193" s="56"/>
      <c r="G193" s="56"/>
      <c r="H193" s="56"/>
      <c r="I193" s="69"/>
    </row>
    <row r="194" spans="1:9" s="29" customFormat="1">
      <c r="A194" s="68">
        <v>192</v>
      </c>
      <c r="B194" s="37" t="s">
        <v>163</v>
      </c>
      <c r="C194" s="42" t="s">
        <v>490</v>
      </c>
      <c r="D194" s="43" t="s">
        <v>491</v>
      </c>
      <c r="E194" s="27" t="s">
        <v>492</v>
      </c>
      <c r="F194" s="56"/>
      <c r="G194" s="56"/>
      <c r="H194" s="56"/>
      <c r="I194" s="69"/>
    </row>
    <row r="195" spans="1:9" s="29" customFormat="1">
      <c r="A195" s="68">
        <v>193</v>
      </c>
      <c r="B195" s="37" t="s">
        <v>163</v>
      </c>
      <c r="C195" s="24" t="s">
        <v>351</v>
      </c>
      <c r="D195" s="43" t="s">
        <v>352</v>
      </c>
      <c r="E195" s="27"/>
      <c r="F195" s="56"/>
      <c r="G195" s="56"/>
      <c r="H195" s="56"/>
      <c r="I195" s="69"/>
    </row>
    <row r="196" spans="1:9" s="29" customFormat="1" ht="28">
      <c r="A196" s="68">
        <v>194</v>
      </c>
      <c r="B196" s="37" t="s">
        <v>163</v>
      </c>
      <c r="C196" s="37" t="s">
        <v>609</v>
      </c>
      <c r="D196" s="38" t="s">
        <v>556</v>
      </c>
      <c r="E196" s="25"/>
      <c r="F196" s="56"/>
      <c r="G196" s="56"/>
      <c r="H196" s="56"/>
      <c r="I196" s="69"/>
    </row>
    <row r="197" spans="1:9" s="29" customFormat="1" ht="42">
      <c r="A197" s="68">
        <v>195</v>
      </c>
      <c r="B197" s="37" t="s">
        <v>163</v>
      </c>
      <c r="C197" s="37" t="s">
        <v>611</v>
      </c>
      <c r="D197" s="38" t="s">
        <v>612</v>
      </c>
      <c r="E197" s="25"/>
      <c r="F197" s="56"/>
      <c r="G197" s="56"/>
      <c r="H197" s="56"/>
      <c r="I197" s="69"/>
    </row>
    <row r="198" spans="1:9" s="29" customFormat="1">
      <c r="A198" s="68">
        <v>196</v>
      </c>
      <c r="B198" s="37" t="s">
        <v>163</v>
      </c>
      <c r="C198" s="24" t="s">
        <v>349</v>
      </c>
      <c r="D198" s="43" t="s">
        <v>350</v>
      </c>
      <c r="E198" s="27"/>
      <c r="F198" s="56"/>
      <c r="G198" s="56"/>
      <c r="H198" s="56"/>
      <c r="I198" s="69"/>
    </row>
    <row r="199" spans="1:9" s="29" customFormat="1" ht="84">
      <c r="A199" s="68">
        <v>197</v>
      </c>
      <c r="B199" s="37" t="s">
        <v>163</v>
      </c>
      <c r="C199" s="50" t="s">
        <v>717</v>
      </c>
      <c r="D199" s="38" t="s">
        <v>718</v>
      </c>
      <c r="E199" s="25" t="s">
        <v>719</v>
      </c>
      <c r="F199" s="56"/>
      <c r="G199" s="56"/>
      <c r="H199" s="56"/>
      <c r="I199" s="69"/>
    </row>
    <row r="200" spans="1:9" s="29" customFormat="1">
      <c r="A200" s="68">
        <v>198</v>
      </c>
      <c r="B200" s="37" t="s">
        <v>163</v>
      </c>
      <c r="C200" s="50" t="s">
        <v>711</v>
      </c>
      <c r="D200" s="60" t="s">
        <v>712</v>
      </c>
      <c r="E200" s="27"/>
      <c r="F200" s="56"/>
      <c r="G200" s="56"/>
      <c r="H200" s="56"/>
      <c r="I200" s="69"/>
    </row>
    <row r="201" spans="1:9" s="29" customFormat="1" ht="28">
      <c r="A201" s="68">
        <v>199</v>
      </c>
      <c r="B201" s="37" t="s">
        <v>163</v>
      </c>
      <c r="C201" s="24" t="s">
        <v>227</v>
      </c>
      <c r="D201" s="27" t="s">
        <v>180</v>
      </c>
      <c r="E201" s="27" t="s">
        <v>228</v>
      </c>
      <c r="F201" s="56"/>
      <c r="G201" s="56"/>
      <c r="H201" s="56"/>
      <c r="I201" s="69"/>
    </row>
    <row r="202" spans="1:9" s="29" customFormat="1" ht="42">
      <c r="A202" s="68">
        <v>200</v>
      </c>
      <c r="B202" s="37" t="s">
        <v>163</v>
      </c>
      <c r="C202" s="42" t="s">
        <v>372</v>
      </c>
      <c r="D202" s="43" t="s">
        <v>373</v>
      </c>
      <c r="E202" s="27"/>
      <c r="F202" s="56"/>
      <c r="G202" s="56"/>
      <c r="H202" s="56"/>
      <c r="I202" s="69"/>
    </row>
    <row r="203" spans="1:9" s="29" customFormat="1" ht="28">
      <c r="A203" s="68">
        <v>201</v>
      </c>
      <c r="B203" s="37" t="s">
        <v>163</v>
      </c>
      <c r="C203" s="24" t="s">
        <v>370</v>
      </c>
      <c r="D203" s="28" t="s">
        <v>371</v>
      </c>
      <c r="E203" s="28"/>
      <c r="F203" s="56"/>
      <c r="G203" s="56"/>
      <c r="H203" s="56"/>
      <c r="I203" s="69"/>
    </row>
    <row r="204" spans="1:9" s="29" customFormat="1">
      <c r="A204" s="68">
        <v>202</v>
      </c>
      <c r="B204" s="37" t="s">
        <v>163</v>
      </c>
      <c r="C204" s="42" t="s">
        <v>221</v>
      </c>
      <c r="D204" s="43" t="s">
        <v>222</v>
      </c>
      <c r="E204" s="27" t="s">
        <v>223</v>
      </c>
      <c r="F204" s="56"/>
      <c r="G204" s="56"/>
      <c r="H204" s="56"/>
      <c r="I204" s="69"/>
    </row>
    <row r="205" spans="1:9" s="29" customFormat="1">
      <c r="A205" s="68">
        <v>203</v>
      </c>
      <c r="B205" s="37" t="s">
        <v>163</v>
      </c>
      <c r="C205" s="37" t="s">
        <v>615</v>
      </c>
      <c r="D205" s="38" t="s">
        <v>616</v>
      </c>
      <c r="E205" s="25"/>
      <c r="F205" s="56"/>
      <c r="G205" s="56"/>
      <c r="H205" s="56"/>
      <c r="I205" s="69"/>
    </row>
    <row r="206" spans="1:9" s="29" customFormat="1">
      <c r="A206" s="68">
        <v>204</v>
      </c>
      <c r="B206" s="37" t="s">
        <v>163</v>
      </c>
      <c r="C206" s="37" t="s">
        <v>665</v>
      </c>
      <c r="D206" s="38" t="s">
        <v>655</v>
      </c>
      <c r="E206" s="25" t="s">
        <v>666</v>
      </c>
      <c r="F206" s="56"/>
      <c r="G206" s="56"/>
      <c r="H206" s="56"/>
      <c r="I206" s="69"/>
    </row>
    <row r="207" spans="1:9" s="29" customFormat="1">
      <c r="A207" s="68">
        <v>205</v>
      </c>
      <c r="B207" s="37" t="s">
        <v>163</v>
      </c>
      <c r="C207" s="37" t="s">
        <v>667</v>
      </c>
      <c r="D207" s="38" t="s">
        <v>668</v>
      </c>
      <c r="E207" s="25" t="s">
        <v>669</v>
      </c>
      <c r="F207" s="56"/>
      <c r="G207" s="56"/>
      <c r="H207" s="56"/>
      <c r="I207" s="69"/>
    </row>
    <row r="208" spans="1:9" s="29" customFormat="1">
      <c r="A208" s="68">
        <v>206</v>
      </c>
      <c r="B208" s="37" t="s">
        <v>163</v>
      </c>
      <c r="C208" s="37" t="s">
        <v>659</v>
      </c>
      <c r="D208" s="38" t="s">
        <v>652</v>
      </c>
      <c r="E208" s="25" t="s">
        <v>660</v>
      </c>
      <c r="F208" s="56"/>
      <c r="G208" s="56"/>
      <c r="H208" s="56"/>
      <c r="I208" s="69"/>
    </row>
    <row r="209" spans="1:9" s="29" customFormat="1">
      <c r="A209" s="68">
        <v>207</v>
      </c>
      <c r="B209" s="37" t="s">
        <v>163</v>
      </c>
      <c r="C209" s="37" t="s">
        <v>670</v>
      </c>
      <c r="D209" s="38" t="s">
        <v>652</v>
      </c>
      <c r="E209" s="25" t="s">
        <v>671</v>
      </c>
      <c r="F209" s="56"/>
      <c r="G209" s="56"/>
      <c r="H209" s="56"/>
      <c r="I209" s="69"/>
    </row>
    <row r="210" spans="1:9" s="29" customFormat="1">
      <c r="A210" s="68">
        <v>208</v>
      </c>
      <c r="B210" s="37" t="s">
        <v>163</v>
      </c>
      <c r="C210" s="37" t="s">
        <v>651</v>
      </c>
      <c r="D210" s="38" t="s">
        <v>652</v>
      </c>
      <c r="E210" s="25" t="s">
        <v>653</v>
      </c>
      <c r="F210" s="56"/>
      <c r="G210" s="56"/>
      <c r="H210" s="56"/>
      <c r="I210" s="69"/>
    </row>
    <row r="211" spans="1:9" s="29" customFormat="1">
      <c r="A211" s="68">
        <v>209</v>
      </c>
      <c r="B211" s="37" t="s">
        <v>163</v>
      </c>
      <c r="C211" s="37" t="s">
        <v>677</v>
      </c>
      <c r="D211" s="39" t="s">
        <v>652</v>
      </c>
      <c r="E211" s="25" t="s">
        <v>678</v>
      </c>
      <c r="F211" s="56"/>
      <c r="G211" s="56"/>
      <c r="H211" s="56"/>
      <c r="I211" s="69"/>
    </row>
    <row r="212" spans="1:9" s="29" customFormat="1">
      <c r="A212" s="68">
        <v>210</v>
      </c>
      <c r="B212" s="37" t="s">
        <v>163</v>
      </c>
      <c r="C212" s="37" t="s">
        <v>695</v>
      </c>
      <c r="D212" s="38" t="s">
        <v>696</v>
      </c>
      <c r="E212" s="25" t="s">
        <v>697</v>
      </c>
      <c r="F212" s="56"/>
      <c r="G212" s="56"/>
      <c r="H212" s="56"/>
      <c r="I212" s="69"/>
    </row>
    <row r="213" spans="1:9" s="29" customFormat="1">
      <c r="A213" s="68">
        <v>211</v>
      </c>
      <c r="B213" s="37" t="s">
        <v>163</v>
      </c>
      <c r="C213" s="50" t="s">
        <v>707</v>
      </c>
      <c r="D213" s="60" t="s">
        <v>175</v>
      </c>
      <c r="E213" s="27" t="s">
        <v>708</v>
      </c>
      <c r="F213" s="56"/>
      <c r="G213" s="56"/>
      <c r="H213" s="56"/>
      <c r="I213" s="69"/>
    </row>
    <row r="214" spans="1:9" s="29" customFormat="1">
      <c r="A214" s="68">
        <v>212</v>
      </c>
      <c r="B214" s="37" t="s">
        <v>163</v>
      </c>
      <c r="C214" s="50" t="s">
        <v>709</v>
      </c>
      <c r="D214" s="60" t="s">
        <v>175</v>
      </c>
      <c r="E214" s="27" t="s">
        <v>710</v>
      </c>
      <c r="F214" s="56"/>
      <c r="G214" s="56"/>
      <c r="H214" s="56"/>
      <c r="I214" s="69"/>
    </row>
    <row r="215" spans="1:9" s="29" customFormat="1">
      <c r="A215" s="68">
        <v>213</v>
      </c>
      <c r="B215" s="37" t="s">
        <v>163</v>
      </c>
      <c r="C215" s="37" t="s">
        <v>698</v>
      </c>
      <c r="D215" s="38" t="s">
        <v>175</v>
      </c>
      <c r="E215" s="25" t="s">
        <v>699</v>
      </c>
      <c r="F215" s="56"/>
      <c r="G215" s="56"/>
      <c r="H215" s="56"/>
      <c r="I215" s="69"/>
    </row>
    <row r="216" spans="1:9" s="29" customFormat="1">
      <c r="A216" s="68">
        <v>214</v>
      </c>
      <c r="B216" s="37" t="s">
        <v>163</v>
      </c>
      <c r="C216" s="37" t="s">
        <v>682</v>
      </c>
      <c r="D216" s="39" t="s">
        <v>683</v>
      </c>
      <c r="E216" s="25" t="s">
        <v>684</v>
      </c>
      <c r="F216" s="56"/>
      <c r="G216" s="56"/>
      <c r="H216" s="56"/>
      <c r="I216" s="69"/>
    </row>
    <row r="217" spans="1:9" s="29" customFormat="1">
      <c r="A217" s="68">
        <v>215</v>
      </c>
      <c r="B217" s="37" t="s">
        <v>163</v>
      </c>
      <c r="C217" s="24" t="s">
        <v>242</v>
      </c>
      <c r="D217" s="43" t="s">
        <v>233</v>
      </c>
      <c r="E217" s="28"/>
      <c r="F217" s="56"/>
      <c r="G217" s="56"/>
      <c r="H217" s="56"/>
      <c r="I217" s="69"/>
    </row>
    <row r="218" spans="1:9" s="29" customFormat="1">
      <c r="A218" s="68">
        <v>216</v>
      </c>
      <c r="B218" s="37" t="s">
        <v>163</v>
      </c>
      <c r="C218" s="42" t="s">
        <v>380</v>
      </c>
      <c r="D218" s="43" t="s">
        <v>319</v>
      </c>
      <c r="E218" s="27"/>
      <c r="F218" s="56"/>
      <c r="G218" s="56"/>
      <c r="H218" s="56"/>
      <c r="I218" s="69"/>
    </row>
    <row r="219" spans="1:9" s="29" customFormat="1" ht="28">
      <c r="A219" s="68">
        <v>217</v>
      </c>
      <c r="B219" s="37" t="s">
        <v>163</v>
      </c>
      <c r="C219" s="37" t="s">
        <v>621</v>
      </c>
      <c r="D219" s="38" t="s">
        <v>556</v>
      </c>
      <c r="E219" s="25"/>
      <c r="F219" s="56"/>
      <c r="G219" s="56"/>
      <c r="H219" s="56"/>
      <c r="I219" s="69"/>
    </row>
    <row r="220" spans="1:9" s="29" customFormat="1" ht="28">
      <c r="A220" s="68">
        <v>218</v>
      </c>
      <c r="B220" s="37" t="s">
        <v>163</v>
      </c>
      <c r="C220" s="37" t="s">
        <v>622</v>
      </c>
      <c r="D220" s="38" t="s">
        <v>556</v>
      </c>
      <c r="E220" s="25"/>
      <c r="F220" s="56"/>
      <c r="G220" s="56"/>
      <c r="H220" s="56"/>
      <c r="I220" s="69"/>
    </row>
    <row r="221" spans="1:9" s="29" customFormat="1">
      <c r="A221" s="68">
        <v>219</v>
      </c>
      <c r="B221" s="37" t="s">
        <v>163</v>
      </c>
      <c r="C221" s="24" t="s">
        <v>713</v>
      </c>
      <c r="D221" s="27" t="s">
        <v>714</v>
      </c>
      <c r="E221" s="25"/>
      <c r="F221" s="56"/>
      <c r="G221" s="56"/>
      <c r="H221" s="56"/>
      <c r="I221" s="69"/>
    </row>
    <row r="222" spans="1:9" s="29" customFormat="1">
      <c r="A222" s="68">
        <v>220</v>
      </c>
      <c r="B222" s="37" t="s">
        <v>163</v>
      </c>
      <c r="C222" s="24" t="s">
        <v>715</v>
      </c>
      <c r="D222" s="27" t="s">
        <v>716</v>
      </c>
      <c r="E222" s="25"/>
      <c r="F222" s="56"/>
      <c r="G222" s="56"/>
      <c r="H222" s="56"/>
      <c r="I222" s="69"/>
    </row>
    <row r="223" spans="1:9" s="29" customFormat="1">
      <c r="A223" s="68">
        <v>221</v>
      </c>
      <c r="B223" s="37" t="s">
        <v>163</v>
      </c>
      <c r="C223" s="37" t="s">
        <v>693</v>
      </c>
      <c r="D223" s="38" t="s">
        <v>673</v>
      </c>
      <c r="E223" s="25" t="s">
        <v>694</v>
      </c>
      <c r="F223" s="56"/>
      <c r="G223" s="56"/>
      <c r="H223" s="56"/>
      <c r="I223" s="69"/>
    </row>
    <row r="224" spans="1:9" s="29" customFormat="1">
      <c r="A224" s="68">
        <v>222</v>
      </c>
      <c r="B224" s="37" t="s">
        <v>163</v>
      </c>
      <c r="C224" s="37" t="s">
        <v>623</v>
      </c>
      <c r="D224" s="38" t="s">
        <v>624</v>
      </c>
      <c r="E224" s="25"/>
      <c r="F224" s="56"/>
      <c r="G224" s="56"/>
      <c r="H224" s="56"/>
      <c r="I224" s="69"/>
    </row>
    <row r="225" spans="1:9" s="29" customFormat="1">
      <c r="A225" s="68">
        <v>223</v>
      </c>
      <c r="B225" s="37" t="s">
        <v>163</v>
      </c>
      <c r="C225" s="37" t="s">
        <v>625</v>
      </c>
      <c r="D225" s="38" t="s">
        <v>572</v>
      </c>
      <c r="E225" s="25"/>
      <c r="F225" s="56"/>
      <c r="G225" s="56"/>
      <c r="H225" s="56"/>
      <c r="I225" s="69"/>
    </row>
    <row r="226" spans="1:9" s="29" customFormat="1">
      <c r="A226" s="68">
        <v>224</v>
      </c>
      <c r="B226" s="37" t="s">
        <v>163</v>
      </c>
      <c r="C226" s="50" t="s">
        <v>750</v>
      </c>
      <c r="D226" s="38" t="s">
        <v>751</v>
      </c>
      <c r="E226" s="25"/>
      <c r="F226" s="56"/>
      <c r="G226" s="56"/>
      <c r="H226" s="56"/>
      <c r="I226" s="69"/>
    </row>
    <row r="227" spans="1:9" s="29" customFormat="1">
      <c r="A227" s="68">
        <v>225</v>
      </c>
      <c r="B227" s="57" t="s">
        <v>163</v>
      </c>
      <c r="C227" s="70" t="s">
        <v>839</v>
      </c>
      <c r="D227" s="59" t="s">
        <v>840</v>
      </c>
      <c r="E227" s="71"/>
      <c r="F227" s="56"/>
      <c r="G227" s="56"/>
      <c r="H227" s="56"/>
      <c r="I227" s="69"/>
    </row>
    <row r="228" spans="1:9" s="29" customFormat="1" ht="28">
      <c r="A228" s="68">
        <v>226</v>
      </c>
      <c r="B228" s="37" t="s">
        <v>163</v>
      </c>
      <c r="C228" s="37" t="s">
        <v>626</v>
      </c>
      <c r="D228" s="38" t="s">
        <v>627</v>
      </c>
      <c r="E228" s="25"/>
      <c r="F228" s="56"/>
      <c r="G228" s="56"/>
      <c r="H228" s="56"/>
      <c r="I228" s="69"/>
    </row>
    <row r="229" spans="1:9" s="29" customFormat="1">
      <c r="A229" s="68">
        <v>227</v>
      </c>
      <c r="B229" s="37" t="s">
        <v>163</v>
      </c>
      <c r="C229" s="37" t="s">
        <v>637</v>
      </c>
      <c r="D229" s="38" t="s">
        <v>369</v>
      </c>
      <c r="E229" s="25" t="s">
        <v>638</v>
      </c>
      <c r="F229" s="56"/>
      <c r="G229" s="56"/>
      <c r="H229" s="56"/>
      <c r="I229" s="69"/>
    </row>
    <row r="230" spans="1:9" s="29" customFormat="1">
      <c r="A230" s="68">
        <v>228</v>
      </c>
      <c r="B230" s="37" t="s">
        <v>163</v>
      </c>
      <c r="C230" s="37" t="s">
        <v>723</v>
      </c>
      <c r="D230" s="38" t="s">
        <v>724</v>
      </c>
      <c r="E230" s="25"/>
      <c r="F230" s="56"/>
      <c r="G230" s="56"/>
      <c r="H230" s="56"/>
      <c r="I230" s="69"/>
    </row>
    <row r="231" spans="1:9" s="29" customFormat="1">
      <c r="A231" s="68">
        <v>229</v>
      </c>
      <c r="B231" s="37" t="s">
        <v>163</v>
      </c>
      <c r="C231" s="24" t="s">
        <v>487</v>
      </c>
      <c r="D231" s="28" t="s">
        <v>488</v>
      </c>
      <c r="E231" s="28" t="s">
        <v>489</v>
      </c>
      <c r="F231" s="56"/>
      <c r="G231" s="56"/>
      <c r="H231" s="56"/>
      <c r="I231" s="69"/>
    </row>
    <row r="232" spans="1:9" s="29" customFormat="1">
      <c r="A232" s="68">
        <v>230</v>
      </c>
      <c r="B232" s="37" t="s">
        <v>163</v>
      </c>
      <c r="C232" s="42" t="s">
        <v>226</v>
      </c>
      <c r="D232" s="43" t="s">
        <v>135</v>
      </c>
      <c r="E232" s="27" t="s">
        <v>94</v>
      </c>
      <c r="F232" s="56"/>
      <c r="G232" s="56"/>
      <c r="H232" s="56"/>
      <c r="I232" s="69"/>
    </row>
    <row r="233" spans="1:9" s="29" customFormat="1" ht="28">
      <c r="A233" s="68">
        <v>231</v>
      </c>
      <c r="B233" s="37" t="s">
        <v>163</v>
      </c>
      <c r="C233" s="37" t="s">
        <v>631</v>
      </c>
      <c r="D233" s="38" t="s">
        <v>21</v>
      </c>
      <c r="E233" s="25"/>
      <c r="F233" s="56"/>
      <c r="G233" s="56"/>
      <c r="H233" s="56"/>
      <c r="I233" s="69"/>
    </row>
    <row r="234" spans="1:9" s="29" customFormat="1" ht="56">
      <c r="A234" s="68">
        <v>232</v>
      </c>
      <c r="B234" s="37" t="s">
        <v>163</v>
      </c>
      <c r="C234" s="24" t="s">
        <v>391</v>
      </c>
      <c r="D234" s="45" t="s">
        <v>386</v>
      </c>
      <c r="E234" s="27"/>
      <c r="F234" s="56"/>
      <c r="G234" s="56"/>
      <c r="H234" s="56"/>
      <c r="I234" s="69"/>
    </row>
    <row r="235" spans="1:9" s="29" customFormat="1" ht="56">
      <c r="A235" s="68">
        <v>233</v>
      </c>
      <c r="B235" s="37" t="s">
        <v>163</v>
      </c>
      <c r="C235" s="24" t="s">
        <v>392</v>
      </c>
      <c r="D235" s="45" t="s">
        <v>386</v>
      </c>
      <c r="E235" s="27"/>
      <c r="F235" s="56"/>
      <c r="G235" s="56"/>
      <c r="H235" s="56"/>
      <c r="I235" s="69"/>
    </row>
    <row r="236" spans="1:9" s="29" customFormat="1" ht="56">
      <c r="A236" s="68">
        <v>234</v>
      </c>
      <c r="B236" s="37" t="s">
        <v>163</v>
      </c>
      <c r="C236" s="42" t="s">
        <v>388</v>
      </c>
      <c r="D236" s="43" t="s">
        <v>389</v>
      </c>
      <c r="E236" s="27"/>
      <c r="F236" s="56"/>
      <c r="G236" s="56"/>
      <c r="H236" s="56"/>
      <c r="I236" s="69"/>
    </row>
    <row r="237" spans="1:9" s="29" customFormat="1" ht="56">
      <c r="A237" s="68">
        <v>235</v>
      </c>
      <c r="B237" s="37" t="s">
        <v>163</v>
      </c>
      <c r="C237" s="24" t="s">
        <v>390</v>
      </c>
      <c r="D237" s="43" t="s">
        <v>386</v>
      </c>
      <c r="E237" s="27"/>
      <c r="F237" s="56"/>
      <c r="G237" s="56"/>
      <c r="H237" s="56"/>
      <c r="I237" s="69"/>
    </row>
    <row r="238" spans="1:9" s="29" customFormat="1" ht="56">
      <c r="A238" s="68">
        <v>236</v>
      </c>
      <c r="B238" s="37" t="s">
        <v>163</v>
      </c>
      <c r="C238" s="23" t="s">
        <v>393</v>
      </c>
      <c r="D238" s="27" t="s">
        <v>386</v>
      </c>
      <c r="E238" s="27"/>
      <c r="F238" s="56"/>
      <c r="G238" s="56"/>
      <c r="H238" s="56"/>
      <c r="I238" s="69"/>
    </row>
    <row r="239" spans="1:9" s="29" customFormat="1" ht="56">
      <c r="A239" s="68">
        <v>237</v>
      </c>
      <c r="B239" s="37" t="s">
        <v>163</v>
      </c>
      <c r="C239" s="42" t="s">
        <v>395</v>
      </c>
      <c r="D239" s="43" t="s">
        <v>386</v>
      </c>
      <c r="E239" s="27"/>
      <c r="F239" s="56"/>
      <c r="G239" s="56"/>
      <c r="H239" s="56"/>
      <c r="I239" s="69"/>
    </row>
    <row r="240" spans="1:9" s="29" customFormat="1" ht="56">
      <c r="A240" s="68">
        <v>238</v>
      </c>
      <c r="B240" s="37" t="s">
        <v>163</v>
      </c>
      <c r="C240" s="44" t="s">
        <v>394</v>
      </c>
      <c r="D240" s="45" t="s">
        <v>386</v>
      </c>
      <c r="E240" s="27"/>
      <c r="F240" s="56"/>
      <c r="G240" s="56"/>
      <c r="H240" s="56"/>
      <c r="I240" s="69"/>
    </row>
    <row r="241" spans="1:9" s="29" customFormat="1" ht="70">
      <c r="A241" s="68">
        <v>239</v>
      </c>
      <c r="B241" s="37" t="s">
        <v>163</v>
      </c>
      <c r="C241" s="42" t="s">
        <v>396</v>
      </c>
      <c r="D241" s="43" t="s">
        <v>386</v>
      </c>
      <c r="E241" s="27"/>
      <c r="F241" s="56"/>
      <c r="G241" s="56"/>
      <c r="H241" s="56"/>
      <c r="I241" s="69"/>
    </row>
    <row r="242" spans="1:9" s="29" customFormat="1" ht="56">
      <c r="A242" s="68">
        <v>240</v>
      </c>
      <c r="B242" s="37" t="s">
        <v>163</v>
      </c>
      <c r="C242" s="37" t="s">
        <v>385</v>
      </c>
      <c r="D242" s="38" t="s">
        <v>386</v>
      </c>
      <c r="E242" s="25"/>
      <c r="F242" s="56"/>
      <c r="G242" s="56"/>
      <c r="H242" s="56"/>
      <c r="I242" s="69"/>
    </row>
    <row r="243" spans="1:9" s="29" customFormat="1" ht="70">
      <c r="A243" s="68">
        <v>241</v>
      </c>
      <c r="B243" s="37" t="s">
        <v>163</v>
      </c>
      <c r="C243" s="23" t="s">
        <v>387</v>
      </c>
      <c r="D243" s="27" t="s">
        <v>386</v>
      </c>
      <c r="E243" s="27"/>
      <c r="F243" s="56"/>
      <c r="G243" s="56"/>
      <c r="H243" s="56"/>
      <c r="I243" s="69"/>
    </row>
    <row r="244" spans="1:9" s="29" customFormat="1">
      <c r="A244" s="68">
        <v>242</v>
      </c>
      <c r="B244" s="37" t="s">
        <v>163</v>
      </c>
      <c r="C244" s="24" t="s">
        <v>209</v>
      </c>
      <c r="D244" s="43" t="s">
        <v>210</v>
      </c>
      <c r="E244" s="27"/>
      <c r="F244" s="56"/>
      <c r="G244" s="56"/>
      <c r="H244" s="56"/>
      <c r="I244" s="69"/>
    </row>
    <row r="245" spans="1:9" s="29" customFormat="1">
      <c r="A245" s="68">
        <v>243</v>
      </c>
      <c r="B245" s="37" t="s">
        <v>163</v>
      </c>
      <c r="C245" s="42" t="s">
        <v>374</v>
      </c>
      <c r="D245" s="43" t="s">
        <v>375</v>
      </c>
      <c r="E245" s="27"/>
      <c r="F245" s="56"/>
      <c r="G245" s="56"/>
      <c r="H245" s="56"/>
      <c r="I245" s="69"/>
    </row>
    <row r="246" spans="1:9" s="29" customFormat="1">
      <c r="A246" s="68">
        <v>244</v>
      </c>
      <c r="B246" s="37" t="s">
        <v>163</v>
      </c>
      <c r="C246" s="24" t="s">
        <v>484</v>
      </c>
      <c r="D246" s="28" t="s">
        <v>485</v>
      </c>
      <c r="E246" s="28" t="s">
        <v>486</v>
      </c>
      <c r="F246" s="56"/>
      <c r="G246" s="56"/>
      <c r="H246" s="56"/>
      <c r="I246" s="69"/>
    </row>
    <row r="247" spans="1:9" s="29" customFormat="1">
      <c r="A247" s="68">
        <v>245</v>
      </c>
      <c r="B247" s="37" t="s">
        <v>163</v>
      </c>
      <c r="C247" s="24" t="s">
        <v>347</v>
      </c>
      <c r="D247" s="43" t="s">
        <v>348</v>
      </c>
      <c r="E247" s="28"/>
      <c r="F247" s="56"/>
      <c r="G247" s="56"/>
      <c r="H247" s="56"/>
      <c r="I247" s="69"/>
    </row>
    <row r="248" spans="1:9" s="29" customFormat="1" ht="42">
      <c r="A248" s="68">
        <v>246</v>
      </c>
      <c r="B248" s="37" t="s">
        <v>163</v>
      </c>
      <c r="C248" s="37" t="s">
        <v>722</v>
      </c>
      <c r="D248" s="38" t="s">
        <v>176</v>
      </c>
      <c r="E248" s="25"/>
      <c r="F248" s="56"/>
      <c r="G248" s="56"/>
      <c r="H248" s="56"/>
      <c r="I248" s="69"/>
    </row>
    <row r="249" spans="1:9" s="29" customFormat="1" ht="28">
      <c r="A249" s="68">
        <v>247</v>
      </c>
      <c r="B249" s="37" t="s">
        <v>163</v>
      </c>
      <c r="C249" s="37" t="s">
        <v>634</v>
      </c>
      <c r="D249" s="38" t="s">
        <v>629</v>
      </c>
      <c r="E249" s="25"/>
      <c r="F249" s="56"/>
      <c r="G249" s="56"/>
      <c r="H249" s="56"/>
      <c r="I249" s="69"/>
    </row>
    <row r="250" spans="1:9" s="29" customFormat="1">
      <c r="A250" s="68">
        <v>248</v>
      </c>
      <c r="B250" s="37" t="s">
        <v>163</v>
      </c>
      <c r="C250" s="37" t="s">
        <v>729</v>
      </c>
      <c r="D250" s="38" t="s">
        <v>730</v>
      </c>
      <c r="E250" s="25"/>
      <c r="F250" s="56"/>
      <c r="G250" s="56"/>
      <c r="H250" s="56"/>
      <c r="I250" s="69"/>
    </row>
    <row r="251" spans="1:9" s="29" customFormat="1" ht="42">
      <c r="A251" s="68">
        <v>249</v>
      </c>
      <c r="B251" s="37" t="s">
        <v>163</v>
      </c>
      <c r="C251" s="42" t="s">
        <v>507</v>
      </c>
      <c r="D251" s="43" t="s">
        <v>508</v>
      </c>
      <c r="E251" s="27" t="s">
        <v>509</v>
      </c>
      <c r="F251" s="56"/>
      <c r="G251" s="56"/>
      <c r="H251" s="56"/>
      <c r="I251" s="69"/>
    </row>
    <row r="252" spans="1:9" s="29" customFormat="1">
      <c r="A252" s="68">
        <v>250</v>
      </c>
      <c r="B252" s="37" t="s">
        <v>163</v>
      </c>
      <c r="C252" s="44" t="s">
        <v>366</v>
      </c>
      <c r="D252" s="45" t="s">
        <v>367</v>
      </c>
      <c r="E252" s="27"/>
      <c r="F252" s="56"/>
      <c r="G252" s="56"/>
      <c r="H252" s="56"/>
      <c r="I252" s="69"/>
    </row>
    <row r="253" spans="1:9" s="29" customFormat="1">
      <c r="A253" s="68">
        <v>251</v>
      </c>
      <c r="B253" s="37" t="s">
        <v>163</v>
      </c>
      <c r="C253" s="42" t="s">
        <v>496</v>
      </c>
      <c r="D253" s="43" t="s">
        <v>497</v>
      </c>
      <c r="E253" s="27" t="s">
        <v>498</v>
      </c>
      <c r="F253" s="56"/>
      <c r="G253" s="56"/>
      <c r="H253" s="56"/>
      <c r="I253" s="69"/>
    </row>
    <row r="254" spans="1:9" s="29" customFormat="1">
      <c r="A254" s="68">
        <v>252</v>
      </c>
      <c r="B254" s="37" t="s">
        <v>163</v>
      </c>
      <c r="C254" s="37" t="s">
        <v>649</v>
      </c>
      <c r="D254" s="38" t="s">
        <v>42</v>
      </c>
      <c r="E254" s="25" t="s">
        <v>650</v>
      </c>
      <c r="F254" s="56"/>
      <c r="G254" s="56"/>
      <c r="H254" s="56"/>
      <c r="I254" s="69"/>
    </row>
    <row r="255" spans="1:9" s="29" customFormat="1">
      <c r="A255" s="68">
        <v>253</v>
      </c>
      <c r="B255" s="37" t="s">
        <v>163</v>
      </c>
      <c r="C255" s="24" t="s">
        <v>431</v>
      </c>
      <c r="D255" s="43" t="s">
        <v>432</v>
      </c>
      <c r="E255" s="27" t="s">
        <v>837</v>
      </c>
      <c r="F255" s="56"/>
      <c r="G255" s="56"/>
      <c r="H255" s="56"/>
      <c r="I255" s="69"/>
    </row>
    <row r="256" spans="1:9" s="29" customFormat="1">
      <c r="A256" s="68">
        <v>254</v>
      </c>
      <c r="B256" s="46" t="s">
        <v>189</v>
      </c>
      <c r="C256" s="44" t="s">
        <v>36</v>
      </c>
      <c r="D256" s="40" t="s">
        <v>14</v>
      </c>
      <c r="E256" s="27"/>
      <c r="F256" s="56"/>
      <c r="G256" s="56"/>
      <c r="H256" s="56"/>
      <c r="I256" s="69"/>
    </row>
    <row r="257" spans="1:9" s="29" customFormat="1" ht="15">
      <c r="A257" s="68">
        <v>255</v>
      </c>
      <c r="B257" s="42" t="s">
        <v>189</v>
      </c>
      <c r="C257" s="63" t="s">
        <v>168</v>
      </c>
      <c r="D257" s="48" t="s">
        <v>60</v>
      </c>
      <c r="E257" s="78"/>
      <c r="F257" s="56"/>
      <c r="G257" s="56"/>
      <c r="H257" s="56"/>
      <c r="I257" s="69"/>
    </row>
    <row r="258" spans="1:9" s="29" customFormat="1">
      <c r="A258" s="68">
        <v>256</v>
      </c>
      <c r="B258" s="37" t="s">
        <v>189</v>
      </c>
      <c r="C258" s="37" t="s">
        <v>169</v>
      </c>
      <c r="D258" s="39" t="s">
        <v>88</v>
      </c>
      <c r="E258" s="25" t="s">
        <v>197</v>
      </c>
      <c r="F258" s="56"/>
      <c r="G258" s="56"/>
      <c r="H258" s="56"/>
      <c r="I258" s="69"/>
    </row>
    <row r="259" spans="1:9" s="29" customFormat="1">
      <c r="A259" s="68">
        <v>257</v>
      </c>
      <c r="B259" s="46" t="s">
        <v>189</v>
      </c>
      <c r="C259" s="47" t="s">
        <v>170</v>
      </c>
      <c r="D259" s="27" t="s">
        <v>198</v>
      </c>
      <c r="E259" s="27" t="s">
        <v>197</v>
      </c>
      <c r="F259" s="56"/>
      <c r="G259" s="56"/>
      <c r="H259" s="56"/>
      <c r="I259" s="69"/>
    </row>
    <row r="260" spans="1:9" s="29" customFormat="1" ht="15">
      <c r="A260" s="68">
        <v>258</v>
      </c>
      <c r="B260" s="42" t="s">
        <v>189</v>
      </c>
      <c r="C260" s="64" t="s">
        <v>171</v>
      </c>
      <c r="D260" s="48" t="s">
        <v>88</v>
      </c>
      <c r="E260" s="78" t="s">
        <v>82</v>
      </c>
      <c r="F260" s="56"/>
      <c r="G260" s="56"/>
      <c r="H260" s="56"/>
      <c r="I260" s="69"/>
    </row>
    <row r="261" spans="1:9" s="29" customFormat="1" ht="15">
      <c r="A261" s="68">
        <v>259</v>
      </c>
      <c r="B261" s="42" t="s">
        <v>189</v>
      </c>
      <c r="C261" s="63" t="s">
        <v>72</v>
      </c>
      <c r="D261" s="48" t="s">
        <v>88</v>
      </c>
      <c r="E261" s="78"/>
      <c r="F261" s="56"/>
      <c r="G261" s="56"/>
      <c r="H261" s="56"/>
      <c r="I261" s="69"/>
    </row>
    <row r="262" spans="1:9" s="29" customFormat="1">
      <c r="A262" s="68">
        <v>260</v>
      </c>
      <c r="B262" s="42" t="s">
        <v>189</v>
      </c>
      <c r="C262" s="37" t="s">
        <v>633</v>
      </c>
      <c r="D262" s="38" t="s">
        <v>14</v>
      </c>
      <c r="E262" s="25"/>
      <c r="F262" s="56"/>
      <c r="G262" s="56"/>
      <c r="H262" s="56"/>
      <c r="I262" s="69"/>
    </row>
    <row r="263" spans="1:9" s="29" customFormat="1" ht="42">
      <c r="A263" s="68">
        <v>261</v>
      </c>
      <c r="B263" s="46" t="s">
        <v>15</v>
      </c>
      <c r="C263" s="24" t="s">
        <v>529</v>
      </c>
      <c r="D263" s="41" t="s">
        <v>41</v>
      </c>
      <c r="E263" s="28" t="s">
        <v>530</v>
      </c>
      <c r="F263" s="56"/>
      <c r="G263" s="56"/>
      <c r="H263" s="56"/>
      <c r="I263" s="69"/>
    </row>
    <row r="264" spans="1:9" s="29" customFormat="1" ht="30">
      <c r="A264" s="68">
        <v>262</v>
      </c>
      <c r="B264" s="42" t="s">
        <v>15</v>
      </c>
      <c r="C264" s="63" t="s">
        <v>133</v>
      </c>
      <c r="D264" s="48" t="s">
        <v>44</v>
      </c>
      <c r="E264" s="78" t="s">
        <v>101</v>
      </c>
      <c r="F264" s="56"/>
      <c r="G264" s="56"/>
      <c r="H264" s="56"/>
      <c r="I264" s="69"/>
    </row>
    <row r="265" spans="1:9" s="29" customFormat="1" ht="28">
      <c r="A265" s="68">
        <v>263</v>
      </c>
      <c r="B265" s="42" t="s">
        <v>15</v>
      </c>
      <c r="C265" s="42" t="s">
        <v>133</v>
      </c>
      <c r="D265" s="43" t="s">
        <v>44</v>
      </c>
      <c r="E265" s="27"/>
      <c r="F265" s="56"/>
      <c r="G265" s="56"/>
      <c r="H265" s="56"/>
      <c r="I265" s="69"/>
    </row>
    <row r="266" spans="1:9" s="29" customFormat="1">
      <c r="A266" s="68">
        <v>264</v>
      </c>
      <c r="B266" s="42" t="s">
        <v>15</v>
      </c>
      <c r="C266" s="42" t="s">
        <v>249</v>
      </c>
      <c r="D266" s="43" t="s">
        <v>250</v>
      </c>
      <c r="E266" s="27"/>
      <c r="F266" s="56"/>
      <c r="G266" s="56"/>
      <c r="H266" s="56"/>
      <c r="I266" s="69"/>
    </row>
    <row r="267" spans="1:9" s="29" customFormat="1">
      <c r="A267" s="68">
        <v>265</v>
      </c>
      <c r="B267" s="46" t="s">
        <v>15</v>
      </c>
      <c r="C267" s="24" t="s">
        <v>251</v>
      </c>
      <c r="D267" s="41" t="s">
        <v>252</v>
      </c>
      <c r="E267" s="28"/>
      <c r="F267" s="56"/>
      <c r="G267" s="56"/>
      <c r="H267" s="56"/>
      <c r="I267" s="69"/>
    </row>
    <row r="268" spans="1:9" s="29" customFormat="1">
      <c r="A268" s="68">
        <v>266</v>
      </c>
      <c r="B268" s="46" t="s">
        <v>15</v>
      </c>
      <c r="C268" s="44" t="s">
        <v>261</v>
      </c>
      <c r="D268" s="27" t="s">
        <v>258</v>
      </c>
      <c r="E268" s="27"/>
      <c r="F268" s="56"/>
      <c r="G268" s="56"/>
      <c r="H268" s="56"/>
      <c r="I268" s="69"/>
    </row>
    <row r="269" spans="1:9" s="29" customFormat="1">
      <c r="A269" s="68">
        <v>267</v>
      </c>
      <c r="B269" s="42" t="s">
        <v>15</v>
      </c>
      <c r="C269" s="42" t="s">
        <v>589</v>
      </c>
      <c r="D269" s="43" t="s">
        <v>590</v>
      </c>
      <c r="E269" s="27"/>
      <c r="F269" s="56"/>
      <c r="G269" s="56"/>
      <c r="H269" s="56"/>
      <c r="I269" s="69"/>
    </row>
    <row r="270" spans="1:9" s="29" customFormat="1">
      <c r="A270" s="68">
        <v>268</v>
      </c>
      <c r="B270" s="46" t="s">
        <v>15</v>
      </c>
      <c r="C270" s="24" t="s">
        <v>253</v>
      </c>
      <c r="D270" s="41" t="s">
        <v>254</v>
      </c>
      <c r="E270" s="28"/>
      <c r="F270" s="56"/>
      <c r="G270" s="56"/>
      <c r="H270" s="56"/>
      <c r="I270" s="69"/>
    </row>
    <row r="271" spans="1:9" s="29" customFormat="1" ht="28">
      <c r="A271" s="68">
        <v>269</v>
      </c>
      <c r="B271" s="46" t="s">
        <v>15</v>
      </c>
      <c r="C271" s="24" t="s">
        <v>531</v>
      </c>
      <c r="D271" s="41" t="s">
        <v>41</v>
      </c>
      <c r="E271" s="28" t="s">
        <v>532</v>
      </c>
      <c r="F271" s="56"/>
      <c r="G271" s="56"/>
      <c r="H271" s="56"/>
      <c r="I271" s="69"/>
    </row>
    <row r="272" spans="1:9" s="29" customFormat="1">
      <c r="A272" s="68">
        <v>270</v>
      </c>
      <c r="B272" s="42" t="s">
        <v>15</v>
      </c>
      <c r="C272" s="42" t="s">
        <v>153</v>
      </c>
      <c r="D272" s="43" t="s">
        <v>154</v>
      </c>
      <c r="E272" s="28"/>
      <c r="F272" s="56"/>
      <c r="G272" s="56"/>
      <c r="H272" s="56"/>
      <c r="I272" s="69"/>
    </row>
    <row r="273" spans="1:9" s="29" customFormat="1">
      <c r="A273" s="68">
        <v>271</v>
      </c>
      <c r="B273" s="46" t="s">
        <v>15</v>
      </c>
      <c r="C273" s="44" t="s">
        <v>259</v>
      </c>
      <c r="D273" s="45" t="s">
        <v>260</v>
      </c>
      <c r="E273" s="27"/>
      <c r="F273" s="56"/>
      <c r="G273" s="56"/>
      <c r="H273" s="56"/>
      <c r="I273" s="69"/>
    </row>
    <row r="274" spans="1:9" s="29" customFormat="1">
      <c r="A274" s="68">
        <v>272</v>
      </c>
      <c r="B274" s="46" t="s">
        <v>15</v>
      </c>
      <c r="C274" s="42" t="s">
        <v>255</v>
      </c>
      <c r="D274" s="41" t="s">
        <v>256</v>
      </c>
      <c r="E274" s="28"/>
      <c r="F274" s="56"/>
      <c r="G274" s="56"/>
      <c r="H274" s="56"/>
      <c r="I274" s="69"/>
    </row>
    <row r="275" spans="1:9" s="29" customFormat="1">
      <c r="A275" s="68">
        <v>273</v>
      </c>
      <c r="B275" s="46" t="s">
        <v>15</v>
      </c>
      <c r="C275" s="44" t="s">
        <v>52</v>
      </c>
      <c r="D275" s="45" t="s">
        <v>178</v>
      </c>
      <c r="E275" s="27" t="s">
        <v>79</v>
      </c>
      <c r="F275" s="56"/>
      <c r="G275" s="56"/>
      <c r="H275" s="56"/>
      <c r="I275" s="69"/>
    </row>
    <row r="276" spans="1:9" s="29" customFormat="1">
      <c r="A276" s="68">
        <v>274</v>
      </c>
      <c r="B276" s="46" t="s">
        <v>15</v>
      </c>
      <c r="C276" s="24" t="s">
        <v>527</v>
      </c>
      <c r="D276" s="41" t="s">
        <v>183</v>
      </c>
      <c r="E276" s="28" t="s">
        <v>528</v>
      </c>
      <c r="F276" s="56"/>
      <c r="G276" s="56"/>
      <c r="H276" s="56"/>
      <c r="I276" s="69"/>
    </row>
    <row r="277" spans="1:9" s="29" customFormat="1">
      <c r="A277" s="68">
        <v>275</v>
      </c>
      <c r="B277" s="37" t="s">
        <v>15</v>
      </c>
      <c r="C277" s="37" t="s">
        <v>632</v>
      </c>
      <c r="D277" s="38" t="s">
        <v>84</v>
      </c>
      <c r="E277" s="25"/>
      <c r="F277" s="56"/>
      <c r="G277" s="56"/>
      <c r="H277" s="56"/>
      <c r="I277" s="69"/>
    </row>
    <row r="278" spans="1:9" s="29" customFormat="1">
      <c r="A278" s="68">
        <v>276</v>
      </c>
      <c r="B278" s="26" t="s">
        <v>15</v>
      </c>
      <c r="C278" s="24" t="s">
        <v>257</v>
      </c>
      <c r="D278" s="28" t="s">
        <v>258</v>
      </c>
      <c r="E278" s="28"/>
      <c r="F278" s="56"/>
      <c r="G278" s="56"/>
      <c r="H278" s="56"/>
      <c r="I278" s="69"/>
    </row>
    <row r="279" spans="1:9" s="29" customFormat="1">
      <c r="A279" s="68">
        <v>277</v>
      </c>
      <c r="B279" s="46" t="s">
        <v>15</v>
      </c>
      <c r="C279" s="42" t="s">
        <v>521</v>
      </c>
      <c r="D279" s="43" t="s">
        <v>522</v>
      </c>
      <c r="E279" s="27" t="s">
        <v>523</v>
      </c>
      <c r="F279" s="56"/>
      <c r="G279" s="56"/>
      <c r="H279" s="56"/>
      <c r="I279" s="69"/>
    </row>
    <row r="280" spans="1:9" s="29" customFormat="1" ht="42">
      <c r="A280" s="68">
        <v>278</v>
      </c>
      <c r="B280" s="42" t="s">
        <v>15</v>
      </c>
      <c r="C280" s="24" t="s">
        <v>524</v>
      </c>
      <c r="D280" s="43" t="s">
        <v>525</v>
      </c>
      <c r="E280" s="27" t="s">
        <v>526</v>
      </c>
      <c r="F280" s="56"/>
      <c r="G280" s="56"/>
      <c r="H280" s="56"/>
      <c r="I280" s="69"/>
    </row>
    <row r="281" spans="1:9" s="29" customFormat="1" ht="28">
      <c r="A281" s="68">
        <v>279</v>
      </c>
      <c r="B281" s="42" t="s">
        <v>15</v>
      </c>
      <c r="C281" s="42" t="s">
        <v>247</v>
      </c>
      <c r="D281" s="43" t="s">
        <v>248</v>
      </c>
      <c r="E281" s="27"/>
      <c r="F281" s="56"/>
      <c r="G281" s="56"/>
      <c r="H281" s="56"/>
      <c r="I281" s="69"/>
    </row>
    <row r="282" spans="1:9" s="29" customFormat="1">
      <c r="A282" s="68">
        <v>280</v>
      </c>
      <c r="B282" s="46" t="s">
        <v>11</v>
      </c>
      <c r="C282" s="44" t="s">
        <v>166</v>
      </c>
      <c r="D282" s="28" t="s">
        <v>14</v>
      </c>
      <c r="E282" s="28"/>
      <c r="F282" s="56"/>
      <c r="G282" s="56"/>
      <c r="H282" s="56"/>
      <c r="I282" s="69"/>
    </row>
    <row r="283" spans="1:9" s="29" customFormat="1">
      <c r="A283" s="68">
        <v>281</v>
      </c>
      <c r="B283" s="46" t="s">
        <v>11</v>
      </c>
      <c r="C283" s="44" t="s">
        <v>125</v>
      </c>
      <c r="D283" s="45" t="s">
        <v>124</v>
      </c>
      <c r="E283" s="27"/>
      <c r="F283" s="56"/>
      <c r="G283" s="56"/>
      <c r="H283" s="56"/>
      <c r="I283" s="69"/>
    </row>
    <row r="284" spans="1:9" s="29" customFormat="1">
      <c r="A284" s="68">
        <v>282</v>
      </c>
      <c r="B284" s="46" t="s">
        <v>11</v>
      </c>
      <c r="C284" s="44" t="s">
        <v>126</v>
      </c>
      <c r="D284" s="27" t="s">
        <v>124</v>
      </c>
      <c r="E284" s="27"/>
      <c r="F284" s="56"/>
      <c r="G284" s="56"/>
      <c r="H284" s="56"/>
      <c r="I284" s="69"/>
    </row>
    <row r="285" spans="1:9" s="29" customFormat="1" ht="28">
      <c r="A285" s="68">
        <v>283</v>
      </c>
      <c r="B285" s="37" t="s">
        <v>11</v>
      </c>
      <c r="C285" s="37" t="s">
        <v>783</v>
      </c>
      <c r="D285" s="38" t="s">
        <v>782</v>
      </c>
      <c r="E285" s="25"/>
      <c r="F285" s="56"/>
      <c r="G285" s="56"/>
      <c r="H285" s="56"/>
      <c r="I285" s="69"/>
    </row>
    <row r="286" spans="1:9" s="29" customFormat="1">
      <c r="A286" s="68">
        <v>284</v>
      </c>
      <c r="B286" s="46" t="s">
        <v>11</v>
      </c>
      <c r="C286" s="44" t="s">
        <v>110</v>
      </c>
      <c r="D286" s="48" t="s">
        <v>116</v>
      </c>
      <c r="E286" s="27"/>
      <c r="F286" s="56"/>
      <c r="G286" s="56"/>
      <c r="H286" s="56"/>
      <c r="I286" s="69"/>
    </row>
    <row r="287" spans="1:9" s="29" customFormat="1">
      <c r="A287" s="68">
        <v>285</v>
      </c>
      <c r="B287" s="37" t="s">
        <v>11</v>
      </c>
      <c r="C287" s="37" t="s">
        <v>788</v>
      </c>
      <c r="D287" s="38" t="s">
        <v>789</v>
      </c>
      <c r="E287" s="25"/>
      <c r="F287" s="56"/>
      <c r="G287" s="56"/>
      <c r="H287" s="56"/>
      <c r="I287" s="69"/>
    </row>
    <row r="288" spans="1:9" s="29" customFormat="1">
      <c r="A288" s="68">
        <v>286</v>
      </c>
      <c r="B288" s="46" t="s">
        <v>11</v>
      </c>
      <c r="C288" s="44" t="s">
        <v>157</v>
      </c>
      <c r="D288" s="28" t="s">
        <v>181</v>
      </c>
      <c r="E288" s="28"/>
      <c r="F288" s="56"/>
      <c r="G288" s="56"/>
      <c r="H288" s="56"/>
      <c r="I288" s="69"/>
    </row>
    <row r="289" spans="1:9" s="29" customFormat="1">
      <c r="A289" s="68">
        <v>287</v>
      </c>
      <c r="B289" s="37" t="s">
        <v>11</v>
      </c>
      <c r="C289" s="37" t="s">
        <v>784</v>
      </c>
      <c r="D289" s="38" t="s">
        <v>785</v>
      </c>
      <c r="E289" s="25"/>
      <c r="F289" s="56"/>
      <c r="G289" s="56"/>
      <c r="H289" s="56"/>
      <c r="I289" s="69"/>
    </row>
    <row r="290" spans="1:9" s="29" customFormat="1">
      <c r="A290" s="68">
        <v>288</v>
      </c>
      <c r="B290" s="46" t="s">
        <v>11</v>
      </c>
      <c r="C290" s="44" t="s">
        <v>111</v>
      </c>
      <c r="D290" s="28" t="s">
        <v>117</v>
      </c>
      <c r="E290" s="28"/>
      <c r="F290" s="56"/>
      <c r="G290" s="56"/>
      <c r="H290" s="56"/>
      <c r="I290" s="69"/>
    </row>
    <row r="291" spans="1:9" s="29" customFormat="1" ht="84">
      <c r="A291" s="68">
        <v>289</v>
      </c>
      <c r="B291" s="42" t="s">
        <v>11</v>
      </c>
      <c r="C291" s="42" t="s">
        <v>583</v>
      </c>
      <c r="D291" s="43" t="s">
        <v>584</v>
      </c>
      <c r="E291" s="27"/>
      <c r="F291" s="56"/>
      <c r="G291" s="56"/>
      <c r="H291" s="56"/>
      <c r="I291" s="69"/>
    </row>
    <row r="292" spans="1:9" s="29" customFormat="1" ht="28">
      <c r="A292" s="68">
        <v>290</v>
      </c>
      <c r="B292" s="46" t="s">
        <v>11</v>
      </c>
      <c r="C292" s="23" t="s">
        <v>90</v>
      </c>
      <c r="D292" s="27" t="s">
        <v>14</v>
      </c>
      <c r="E292" s="27"/>
      <c r="F292" s="56"/>
      <c r="G292" s="56"/>
      <c r="H292" s="56"/>
      <c r="I292" s="69"/>
    </row>
    <row r="293" spans="1:9" s="29" customFormat="1">
      <c r="A293" s="68">
        <v>291</v>
      </c>
      <c r="B293" s="37" t="s">
        <v>11</v>
      </c>
      <c r="C293" s="37" t="s">
        <v>727</v>
      </c>
      <c r="D293" s="38" t="s">
        <v>728</v>
      </c>
      <c r="E293" s="25"/>
      <c r="F293" s="56"/>
      <c r="G293" s="56"/>
      <c r="H293" s="56"/>
      <c r="I293" s="69"/>
    </row>
    <row r="294" spans="1:9" s="29" customFormat="1">
      <c r="A294" s="68">
        <v>292</v>
      </c>
      <c r="B294" s="37" t="s">
        <v>11</v>
      </c>
      <c r="C294" s="37" t="s">
        <v>738</v>
      </c>
      <c r="D294" s="38" t="s">
        <v>739</v>
      </c>
      <c r="E294" s="25"/>
      <c r="F294" s="56"/>
      <c r="G294" s="56"/>
      <c r="H294" s="56"/>
      <c r="I294" s="69"/>
    </row>
    <row r="295" spans="1:9" s="29" customFormat="1">
      <c r="A295" s="68">
        <v>293</v>
      </c>
      <c r="B295" s="46" t="s">
        <v>11</v>
      </c>
      <c r="C295" s="23" t="s">
        <v>100</v>
      </c>
      <c r="D295" s="28" t="s">
        <v>199</v>
      </c>
      <c r="E295" s="27"/>
      <c r="F295" s="56"/>
      <c r="G295" s="56"/>
      <c r="H295" s="56"/>
      <c r="I295" s="69"/>
    </row>
    <row r="296" spans="1:9" s="29" customFormat="1">
      <c r="A296" s="68">
        <v>294</v>
      </c>
      <c r="B296" s="37" t="s">
        <v>11</v>
      </c>
      <c r="C296" s="37" t="s">
        <v>733</v>
      </c>
      <c r="D296" s="38" t="s">
        <v>734</v>
      </c>
      <c r="E296" s="25"/>
      <c r="F296" s="56"/>
      <c r="G296" s="56"/>
      <c r="H296" s="56"/>
      <c r="I296" s="69"/>
    </row>
    <row r="297" spans="1:9" s="29" customFormat="1" ht="28">
      <c r="A297" s="68">
        <v>295</v>
      </c>
      <c r="B297" s="26" t="s">
        <v>11</v>
      </c>
      <c r="C297" s="23" t="s">
        <v>27</v>
      </c>
      <c r="D297" s="28" t="s">
        <v>14</v>
      </c>
      <c r="E297" s="27"/>
      <c r="F297" s="56"/>
      <c r="G297" s="56"/>
      <c r="H297" s="56"/>
      <c r="I297" s="69"/>
    </row>
    <row r="298" spans="1:9" s="29" customFormat="1" ht="28">
      <c r="A298" s="68">
        <v>296</v>
      </c>
      <c r="B298" s="26" t="s">
        <v>11</v>
      </c>
      <c r="C298" s="23" t="s">
        <v>28</v>
      </c>
      <c r="D298" s="28" t="s">
        <v>14</v>
      </c>
      <c r="E298" s="27"/>
      <c r="F298" s="56"/>
      <c r="G298" s="56"/>
      <c r="H298" s="56"/>
      <c r="I298" s="69"/>
    </row>
    <row r="299" spans="1:9" s="29" customFormat="1" ht="28">
      <c r="A299" s="68">
        <v>297</v>
      </c>
      <c r="B299" s="26" t="s">
        <v>11</v>
      </c>
      <c r="C299" s="23" t="s">
        <v>29</v>
      </c>
      <c r="D299" s="28" t="s">
        <v>14</v>
      </c>
      <c r="E299" s="27"/>
      <c r="F299" s="56"/>
      <c r="G299" s="56"/>
      <c r="H299" s="56"/>
      <c r="I299" s="69"/>
    </row>
    <row r="300" spans="1:9" s="29" customFormat="1" ht="28">
      <c r="A300" s="68">
        <v>298</v>
      </c>
      <c r="B300" s="24" t="s">
        <v>11</v>
      </c>
      <c r="C300" s="24" t="s">
        <v>30</v>
      </c>
      <c r="D300" s="27" t="s">
        <v>84</v>
      </c>
      <c r="E300" s="27"/>
      <c r="F300" s="56"/>
      <c r="G300" s="56"/>
      <c r="H300" s="56"/>
      <c r="I300" s="69"/>
    </row>
    <row r="301" spans="1:9" s="29" customFormat="1" ht="42">
      <c r="A301" s="68">
        <v>299</v>
      </c>
      <c r="B301" s="46" t="s">
        <v>11</v>
      </c>
      <c r="C301" s="24" t="s">
        <v>31</v>
      </c>
      <c r="D301" s="43" t="s">
        <v>14</v>
      </c>
      <c r="E301" s="27"/>
      <c r="F301" s="56"/>
      <c r="G301" s="56"/>
      <c r="H301" s="56"/>
      <c r="I301" s="69"/>
    </row>
    <row r="302" spans="1:9" s="29" customFormat="1" ht="42">
      <c r="A302" s="68">
        <v>300</v>
      </c>
      <c r="B302" s="46" t="s">
        <v>11</v>
      </c>
      <c r="C302" s="42" t="s">
        <v>32</v>
      </c>
      <c r="D302" s="43" t="s">
        <v>14</v>
      </c>
      <c r="E302" s="27"/>
      <c r="F302" s="56"/>
      <c r="G302" s="56"/>
      <c r="H302" s="56"/>
      <c r="I302" s="69"/>
    </row>
    <row r="303" spans="1:9" s="29" customFormat="1" ht="42">
      <c r="A303" s="68">
        <v>301</v>
      </c>
      <c r="B303" s="37" t="s">
        <v>11</v>
      </c>
      <c r="C303" s="37" t="s">
        <v>33</v>
      </c>
      <c r="D303" s="38" t="s">
        <v>84</v>
      </c>
      <c r="E303" s="25"/>
      <c r="F303" s="56"/>
      <c r="G303" s="56"/>
      <c r="H303" s="56"/>
      <c r="I303" s="69"/>
    </row>
    <row r="304" spans="1:9" s="29" customFormat="1" ht="45">
      <c r="A304" s="68">
        <v>302</v>
      </c>
      <c r="B304" s="42" t="s">
        <v>11</v>
      </c>
      <c r="C304" s="63" t="s">
        <v>34</v>
      </c>
      <c r="D304" s="48" t="s">
        <v>14</v>
      </c>
      <c r="E304" s="78"/>
      <c r="F304" s="56"/>
      <c r="G304" s="56"/>
      <c r="H304" s="56"/>
      <c r="I304" s="69"/>
    </row>
    <row r="305" spans="1:9" s="29" customFormat="1" ht="15">
      <c r="A305" s="68">
        <v>303</v>
      </c>
      <c r="B305" s="36" t="s">
        <v>11</v>
      </c>
      <c r="C305" s="51" t="s">
        <v>795</v>
      </c>
      <c r="D305" s="38" t="s">
        <v>796</v>
      </c>
      <c r="E305" s="25"/>
      <c r="F305" s="56"/>
      <c r="G305" s="56"/>
      <c r="H305" s="56"/>
      <c r="I305" s="69"/>
    </row>
    <row r="306" spans="1:9" s="29" customFormat="1" ht="15">
      <c r="A306" s="68">
        <v>304</v>
      </c>
      <c r="B306" s="42" t="s">
        <v>11</v>
      </c>
      <c r="C306" s="24" t="s">
        <v>123</v>
      </c>
      <c r="D306" s="27" t="s">
        <v>124</v>
      </c>
      <c r="E306" s="78"/>
      <c r="F306" s="56"/>
      <c r="G306" s="56"/>
      <c r="H306" s="56"/>
      <c r="I306" s="69"/>
    </row>
    <row r="307" spans="1:9" s="29" customFormat="1">
      <c r="A307" s="68">
        <v>305</v>
      </c>
      <c r="B307" s="37" t="s">
        <v>11</v>
      </c>
      <c r="C307" s="37" t="s">
        <v>109</v>
      </c>
      <c r="D307" s="38" t="s">
        <v>115</v>
      </c>
      <c r="E307" s="25"/>
      <c r="F307" s="56"/>
      <c r="G307" s="56"/>
      <c r="H307" s="56"/>
      <c r="I307" s="69"/>
    </row>
    <row r="308" spans="1:9" s="29" customFormat="1" ht="28">
      <c r="A308" s="68">
        <v>306</v>
      </c>
      <c r="B308" s="46" t="s">
        <v>11</v>
      </c>
      <c r="C308" s="24" t="s">
        <v>158</v>
      </c>
      <c r="D308" s="28" t="s">
        <v>60</v>
      </c>
      <c r="E308" s="28"/>
      <c r="F308" s="56"/>
      <c r="G308" s="56"/>
      <c r="H308" s="56"/>
      <c r="I308" s="69"/>
    </row>
    <row r="309" spans="1:9" s="29" customFormat="1">
      <c r="A309" s="68">
        <v>307</v>
      </c>
      <c r="B309" s="46" t="s">
        <v>11</v>
      </c>
      <c r="C309" s="24" t="s">
        <v>545</v>
      </c>
      <c r="D309" s="43" t="s">
        <v>60</v>
      </c>
      <c r="E309" s="27"/>
      <c r="F309" s="56"/>
      <c r="G309" s="56"/>
      <c r="H309" s="56"/>
      <c r="I309" s="69"/>
    </row>
    <row r="310" spans="1:9" s="29" customFormat="1" ht="42">
      <c r="A310" s="68">
        <v>308</v>
      </c>
      <c r="B310" s="37" t="s">
        <v>11</v>
      </c>
      <c r="C310" s="37" t="s">
        <v>771</v>
      </c>
      <c r="D310" s="38" t="s">
        <v>772</v>
      </c>
      <c r="E310" s="25"/>
      <c r="F310" s="56"/>
      <c r="G310" s="56"/>
      <c r="H310" s="56"/>
      <c r="I310" s="69"/>
    </row>
    <row r="311" spans="1:9" s="29" customFormat="1" ht="28">
      <c r="A311" s="68">
        <v>309</v>
      </c>
      <c r="B311" s="37" t="s">
        <v>11</v>
      </c>
      <c r="C311" s="37" t="s">
        <v>775</v>
      </c>
      <c r="D311" s="38" t="s">
        <v>776</v>
      </c>
      <c r="E311" s="25"/>
      <c r="F311" s="56"/>
      <c r="G311" s="56"/>
      <c r="H311" s="56"/>
      <c r="I311" s="69"/>
    </row>
    <row r="312" spans="1:9" s="29" customFormat="1" ht="28">
      <c r="A312" s="68">
        <v>310</v>
      </c>
      <c r="B312" s="37" t="s">
        <v>11</v>
      </c>
      <c r="C312" s="37" t="s">
        <v>773</v>
      </c>
      <c r="D312" s="38" t="s">
        <v>774</v>
      </c>
      <c r="E312" s="25"/>
      <c r="F312" s="56"/>
      <c r="G312" s="56"/>
      <c r="H312" s="56"/>
      <c r="I312" s="69"/>
    </row>
    <row r="313" spans="1:9" s="29" customFormat="1">
      <c r="A313" s="68">
        <v>311</v>
      </c>
      <c r="B313" s="37" t="s">
        <v>11</v>
      </c>
      <c r="C313" s="50" t="s">
        <v>742</v>
      </c>
      <c r="D313" s="38" t="s">
        <v>74</v>
      </c>
      <c r="E313" s="25"/>
      <c r="F313" s="56"/>
      <c r="G313" s="56"/>
      <c r="H313" s="56"/>
      <c r="I313" s="69"/>
    </row>
    <row r="314" spans="1:9" s="29" customFormat="1">
      <c r="A314" s="68">
        <v>312</v>
      </c>
      <c r="B314" s="37" t="s">
        <v>11</v>
      </c>
      <c r="C314" s="37" t="s">
        <v>790</v>
      </c>
      <c r="D314" s="38" t="s">
        <v>780</v>
      </c>
      <c r="E314" s="25"/>
      <c r="F314" s="56"/>
      <c r="G314" s="56"/>
      <c r="H314" s="56"/>
      <c r="I314" s="69"/>
    </row>
    <row r="315" spans="1:9" s="29" customFormat="1" ht="28">
      <c r="A315" s="68">
        <v>313</v>
      </c>
      <c r="B315" s="37" t="s">
        <v>11</v>
      </c>
      <c r="C315" s="37" t="s">
        <v>779</v>
      </c>
      <c r="D315" s="38" t="s">
        <v>780</v>
      </c>
      <c r="E315" s="25"/>
      <c r="F315" s="56"/>
      <c r="G315" s="56"/>
      <c r="H315" s="56"/>
      <c r="I315" s="69"/>
    </row>
    <row r="316" spans="1:9" s="29" customFormat="1" ht="28">
      <c r="A316" s="68">
        <v>314</v>
      </c>
      <c r="B316" s="24" t="s">
        <v>11</v>
      </c>
      <c r="C316" s="24" t="s">
        <v>77</v>
      </c>
      <c r="D316" s="40" t="s">
        <v>187</v>
      </c>
      <c r="E316" s="28"/>
      <c r="F316" s="56"/>
      <c r="G316" s="56"/>
      <c r="H316" s="56"/>
      <c r="I316" s="69"/>
    </row>
    <row r="317" spans="1:9" s="29" customFormat="1">
      <c r="A317" s="68">
        <v>315</v>
      </c>
      <c r="B317" s="42" t="s">
        <v>11</v>
      </c>
      <c r="C317" s="42" t="s">
        <v>173</v>
      </c>
      <c r="D317" s="43" t="s">
        <v>14</v>
      </c>
      <c r="E317" s="27"/>
      <c r="F317" s="56"/>
      <c r="G317" s="56"/>
      <c r="H317" s="56"/>
      <c r="I317" s="69"/>
    </row>
    <row r="318" spans="1:9" s="29" customFormat="1">
      <c r="A318" s="68">
        <v>316</v>
      </c>
      <c r="B318" s="46" t="s">
        <v>11</v>
      </c>
      <c r="C318" s="24" t="s">
        <v>307</v>
      </c>
      <c r="D318" s="43" t="s">
        <v>308</v>
      </c>
      <c r="E318" s="27"/>
      <c r="F318" s="56"/>
      <c r="G318" s="56"/>
      <c r="H318" s="56"/>
      <c r="I318" s="69"/>
    </row>
    <row r="319" spans="1:9" s="29" customFormat="1">
      <c r="A319" s="68">
        <v>317</v>
      </c>
      <c r="B319" s="46" t="s">
        <v>11</v>
      </c>
      <c r="C319" s="24" t="s">
        <v>309</v>
      </c>
      <c r="D319" s="43" t="s">
        <v>308</v>
      </c>
      <c r="E319" s="27"/>
      <c r="F319" s="56"/>
      <c r="G319" s="56"/>
      <c r="H319" s="56"/>
      <c r="I319" s="69"/>
    </row>
    <row r="320" spans="1:9" s="29" customFormat="1">
      <c r="A320" s="68">
        <v>318</v>
      </c>
      <c r="B320" s="46" t="s">
        <v>11</v>
      </c>
      <c r="C320" s="44" t="s">
        <v>45</v>
      </c>
      <c r="D320" s="28" t="s">
        <v>84</v>
      </c>
      <c r="E320" s="28"/>
      <c r="F320" s="56"/>
      <c r="G320" s="56"/>
      <c r="H320" s="56"/>
      <c r="I320" s="69"/>
    </row>
    <row r="321" spans="1:9" s="29" customFormat="1">
      <c r="A321" s="68">
        <v>319</v>
      </c>
      <c r="B321" s="36" t="s">
        <v>11</v>
      </c>
      <c r="C321" s="52" t="s">
        <v>798</v>
      </c>
      <c r="D321" s="53" t="s">
        <v>799</v>
      </c>
      <c r="E321" s="27"/>
      <c r="F321" s="56"/>
      <c r="G321" s="56"/>
      <c r="H321" s="56"/>
      <c r="I321" s="69"/>
    </row>
    <row r="322" spans="1:9" s="29" customFormat="1" ht="28">
      <c r="A322" s="68">
        <v>320</v>
      </c>
      <c r="B322" s="37" t="s">
        <v>11</v>
      </c>
      <c r="C322" s="37" t="s">
        <v>781</v>
      </c>
      <c r="D322" s="38" t="s">
        <v>782</v>
      </c>
      <c r="E322" s="25"/>
      <c r="F322" s="56"/>
      <c r="G322" s="56"/>
      <c r="H322" s="56"/>
      <c r="I322" s="69"/>
    </row>
    <row r="323" spans="1:9" s="29" customFormat="1">
      <c r="A323" s="68">
        <v>321</v>
      </c>
      <c r="B323" s="46" t="s">
        <v>11</v>
      </c>
      <c r="C323" s="24" t="s">
        <v>341</v>
      </c>
      <c r="D323" s="43" t="s">
        <v>342</v>
      </c>
      <c r="E323" s="27"/>
      <c r="F323" s="56"/>
      <c r="G323" s="56"/>
      <c r="H323" s="56"/>
      <c r="I323" s="69"/>
    </row>
    <row r="324" spans="1:9" s="29" customFormat="1" ht="28">
      <c r="A324" s="68">
        <v>322</v>
      </c>
      <c r="B324" s="37" t="s">
        <v>11</v>
      </c>
      <c r="C324" s="37" t="s">
        <v>777</v>
      </c>
      <c r="D324" s="38" t="s">
        <v>778</v>
      </c>
      <c r="E324" s="25"/>
      <c r="F324" s="56"/>
      <c r="G324" s="56"/>
      <c r="H324" s="56"/>
      <c r="I324" s="69"/>
    </row>
    <row r="325" spans="1:9" s="29" customFormat="1" ht="28">
      <c r="A325" s="68">
        <v>323</v>
      </c>
      <c r="B325" s="37" t="s">
        <v>11</v>
      </c>
      <c r="C325" s="37" t="s">
        <v>765</v>
      </c>
      <c r="D325" s="38" t="s">
        <v>766</v>
      </c>
      <c r="E325" s="25"/>
      <c r="F325" s="56"/>
      <c r="G325" s="56"/>
      <c r="H325" s="56"/>
      <c r="I325" s="69"/>
    </row>
    <row r="326" spans="1:9" s="29" customFormat="1" ht="28">
      <c r="A326" s="68">
        <v>324</v>
      </c>
      <c r="B326" s="46" t="s">
        <v>11</v>
      </c>
      <c r="C326" s="24" t="s">
        <v>542</v>
      </c>
      <c r="D326" s="43" t="s">
        <v>543</v>
      </c>
      <c r="E326" s="27" t="s">
        <v>544</v>
      </c>
      <c r="F326" s="56"/>
      <c r="G326" s="56"/>
      <c r="H326" s="56"/>
      <c r="I326" s="69"/>
    </row>
    <row r="327" spans="1:9" s="29" customFormat="1" ht="28">
      <c r="A327" s="68">
        <v>325</v>
      </c>
      <c r="B327" s="37" t="s">
        <v>11</v>
      </c>
      <c r="C327" s="37" t="s">
        <v>618</v>
      </c>
      <c r="D327" s="38" t="s">
        <v>543</v>
      </c>
      <c r="E327" s="25"/>
      <c r="F327" s="56"/>
      <c r="G327" s="56"/>
      <c r="H327" s="56"/>
      <c r="I327" s="69"/>
    </row>
    <row r="328" spans="1:9" s="29" customFormat="1" ht="28">
      <c r="A328" s="68">
        <v>326</v>
      </c>
      <c r="B328" s="37" t="s">
        <v>11</v>
      </c>
      <c r="C328" s="37" t="s">
        <v>619</v>
      </c>
      <c r="D328" s="38" t="s">
        <v>543</v>
      </c>
      <c r="E328" s="25"/>
      <c r="F328" s="56"/>
      <c r="G328" s="56"/>
      <c r="H328" s="56"/>
      <c r="I328" s="69"/>
    </row>
    <row r="329" spans="1:9" s="29" customFormat="1">
      <c r="A329" s="68">
        <v>327</v>
      </c>
      <c r="B329" s="37" t="s">
        <v>11</v>
      </c>
      <c r="C329" s="37" t="s">
        <v>731</v>
      </c>
      <c r="D329" s="38" t="s">
        <v>732</v>
      </c>
      <c r="E329" s="25"/>
      <c r="F329" s="56"/>
      <c r="G329" s="56"/>
      <c r="H329" s="56"/>
      <c r="I329" s="69"/>
    </row>
    <row r="330" spans="1:9" s="29" customFormat="1" ht="28">
      <c r="A330" s="68">
        <v>328</v>
      </c>
      <c r="B330" s="24" t="s">
        <v>11</v>
      </c>
      <c r="C330" s="24" t="s">
        <v>46</v>
      </c>
      <c r="D330" s="43" t="s">
        <v>47</v>
      </c>
      <c r="E330" s="27"/>
      <c r="F330" s="56"/>
      <c r="G330" s="56"/>
      <c r="H330" s="56"/>
      <c r="I330" s="69"/>
    </row>
    <row r="331" spans="1:9" s="29" customFormat="1" ht="28">
      <c r="A331" s="68">
        <v>329</v>
      </c>
      <c r="B331" s="37" t="s">
        <v>11</v>
      </c>
      <c r="C331" s="37" t="s">
        <v>48</v>
      </c>
      <c r="D331" s="38" t="s">
        <v>47</v>
      </c>
      <c r="E331" s="25"/>
      <c r="F331" s="56"/>
      <c r="G331" s="56"/>
      <c r="H331" s="56"/>
      <c r="I331" s="69"/>
    </row>
    <row r="332" spans="1:9" s="29" customFormat="1" ht="28">
      <c r="A332" s="68">
        <v>330</v>
      </c>
      <c r="B332" s="42" t="s">
        <v>11</v>
      </c>
      <c r="C332" s="42" t="s">
        <v>49</v>
      </c>
      <c r="D332" s="43" t="s">
        <v>47</v>
      </c>
      <c r="E332" s="27"/>
      <c r="F332" s="56"/>
      <c r="G332" s="56"/>
      <c r="H332" s="56"/>
      <c r="I332" s="69"/>
    </row>
    <row r="333" spans="1:9" s="29" customFormat="1">
      <c r="A333" s="68">
        <v>331</v>
      </c>
      <c r="B333" s="46" t="s">
        <v>11</v>
      </c>
      <c r="C333" s="42" t="s">
        <v>50</v>
      </c>
      <c r="D333" s="41" t="s">
        <v>174</v>
      </c>
      <c r="E333" s="28"/>
      <c r="F333" s="56"/>
      <c r="G333" s="56"/>
      <c r="H333" s="56"/>
      <c r="I333" s="69"/>
    </row>
    <row r="334" spans="1:9" s="29" customFormat="1">
      <c r="A334" s="68">
        <v>332</v>
      </c>
      <c r="B334" s="37" t="s">
        <v>11</v>
      </c>
      <c r="C334" s="37" t="s">
        <v>793</v>
      </c>
      <c r="D334" s="38" t="s">
        <v>794</v>
      </c>
      <c r="E334" s="25"/>
      <c r="F334" s="56"/>
      <c r="G334" s="56"/>
      <c r="H334" s="56"/>
      <c r="I334" s="69"/>
    </row>
    <row r="335" spans="1:9" s="29" customFormat="1" ht="28">
      <c r="A335" s="68">
        <v>333</v>
      </c>
      <c r="B335" s="24" t="s">
        <v>11</v>
      </c>
      <c r="C335" s="24" t="s">
        <v>55</v>
      </c>
      <c r="D335" s="27" t="s">
        <v>56</v>
      </c>
      <c r="E335" s="27"/>
      <c r="F335" s="56"/>
      <c r="G335" s="56"/>
      <c r="H335" s="56"/>
      <c r="I335" s="69"/>
    </row>
    <row r="336" spans="1:9" s="29" customFormat="1" ht="28">
      <c r="A336" s="68">
        <v>334</v>
      </c>
      <c r="B336" s="37" t="s">
        <v>11</v>
      </c>
      <c r="C336" s="37" t="s">
        <v>791</v>
      </c>
      <c r="D336" s="38" t="s">
        <v>792</v>
      </c>
      <c r="E336" s="25"/>
      <c r="F336" s="56"/>
      <c r="G336" s="56"/>
      <c r="H336" s="56"/>
      <c r="I336" s="69"/>
    </row>
    <row r="337" spans="1:9" s="29" customFormat="1" ht="42">
      <c r="A337" s="68">
        <v>335</v>
      </c>
      <c r="B337" s="57" t="s">
        <v>11</v>
      </c>
      <c r="C337" s="58" t="s">
        <v>834</v>
      </c>
      <c r="D337" s="59" t="s">
        <v>835</v>
      </c>
      <c r="E337" s="59" t="s">
        <v>836</v>
      </c>
      <c r="F337" s="56"/>
      <c r="G337" s="56"/>
      <c r="H337" s="56"/>
      <c r="I337" s="69"/>
    </row>
    <row r="338" spans="1:9" s="29" customFormat="1">
      <c r="A338" s="68">
        <v>336</v>
      </c>
      <c r="B338" s="37" t="s">
        <v>11</v>
      </c>
      <c r="C338" s="37" t="s">
        <v>786</v>
      </c>
      <c r="D338" s="38" t="s">
        <v>787</v>
      </c>
      <c r="E338" s="25"/>
      <c r="F338" s="56"/>
      <c r="G338" s="56"/>
      <c r="H338" s="56"/>
      <c r="I338" s="69"/>
    </row>
    <row r="339" spans="1:9" s="29" customFormat="1" ht="30">
      <c r="A339" s="68">
        <v>337</v>
      </c>
      <c r="B339" s="36" t="s">
        <v>11</v>
      </c>
      <c r="C339" s="54" t="s">
        <v>814</v>
      </c>
      <c r="D339" s="37" t="s">
        <v>180</v>
      </c>
      <c r="E339" s="27" t="s">
        <v>81</v>
      </c>
      <c r="F339" s="56"/>
      <c r="G339" s="56"/>
      <c r="H339" s="56"/>
      <c r="I339" s="69"/>
    </row>
    <row r="340" spans="1:9" s="29" customFormat="1">
      <c r="A340" s="68">
        <v>338</v>
      </c>
      <c r="B340" s="44" t="s">
        <v>11</v>
      </c>
      <c r="C340" s="23" t="s">
        <v>797</v>
      </c>
      <c r="D340" s="24" t="s">
        <v>787</v>
      </c>
      <c r="E340" s="25"/>
      <c r="F340" s="56"/>
      <c r="G340" s="56"/>
      <c r="H340" s="56"/>
      <c r="I340" s="69"/>
    </row>
    <row r="341" spans="1:9" s="29" customFormat="1">
      <c r="A341" s="68">
        <v>339</v>
      </c>
      <c r="B341" s="37" t="s">
        <v>11</v>
      </c>
      <c r="C341" s="50" t="s">
        <v>767</v>
      </c>
      <c r="D341" s="38" t="s">
        <v>768</v>
      </c>
      <c r="E341" s="25"/>
      <c r="F341" s="56"/>
      <c r="G341" s="56"/>
      <c r="H341" s="56"/>
      <c r="I341" s="69"/>
    </row>
    <row r="342" spans="1:9" s="29" customFormat="1" ht="28">
      <c r="A342" s="68">
        <v>340</v>
      </c>
      <c r="B342" s="42" t="s">
        <v>11</v>
      </c>
      <c r="C342" s="42" t="s">
        <v>57</v>
      </c>
      <c r="D342" s="43" t="s">
        <v>14</v>
      </c>
      <c r="E342" s="27"/>
      <c r="F342" s="56"/>
      <c r="G342" s="56"/>
      <c r="H342" s="56"/>
      <c r="I342" s="69"/>
    </row>
    <row r="343" spans="1:9" s="29" customFormat="1" ht="28">
      <c r="A343" s="68">
        <v>341</v>
      </c>
      <c r="B343" s="42" t="s">
        <v>11</v>
      </c>
      <c r="C343" s="42" t="s">
        <v>58</v>
      </c>
      <c r="D343" s="43" t="s">
        <v>84</v>
      </c>
      <c r="E343" s="27"/>
      <c r="F343" s="56"/>
      <c r="G343" s="56"/>
      <c r="H343" s="56"/>
      <c r="I343" s="69"/>
    </row>
    <row r="344" spans="1:9" s="29" customFormat="1">
      <c r="A344" s="68">
        <v>342</v>
      </c>
      <c r="B344" s="37" t="s">
        <v>11</v>
      </c>
      <c r="C344" s="37" t="s">
        <v>740</v>
      </c>
      <c r="D344" s="38" t="s">
        <v>741</v>
      </c>
      <c r="E344" s="25"/>
      <c r="F344" s="56"/>
      <c r="G344" s="56"/>
      <c r="H344" s="56"/>
      <c r="I344" s="69"/>
    </row>
    <row r="345" spans="1:9" s="29" customFormat="1">
      <c r="A345" s="68">
        <v>343</v>
      </c>
      <c r="B345" s="46" t="s">
        <v>190</v>
      </c>
      <c r="C345" s="24" t="s">
        <v>142</v>
      </c>
      <c r="D345" s="43" t="s">
        <v>200</v>
      </c>
      <c r="E345" s="24"/>
      <c r="F345" s="56"/>
      <c r="G345" s="56"/>
      <c r="H345" s="56"/>
      <c r="I345" s="69"/>
    </row>
    <row r="346" spans="1:9" s="29" customFormat="1">
      <c r="A346" s="68">
        <v>344</v>
      </c>
      <c r="B346" s="26" t="s">
        <v>13</v>
      </c>
      <c r="C346" s="24" t="s">
        <v>314</v>
      </c>
      <c r="D346" s="27" t="s">
        <v>315</v>
      </c>
      <c r="E346" s="27"/>
      <c r="F346" s="56"/>
      <c r="G346" s="56"/>
      <c r="H346" s="56"/>
      <c r="I346" s="69"/>
    </row>
    <row r="347" spans="1:9" s="29" customFormat="1">
      <c r="A347" s="68">
        <v>345</v>
      </c>
      <c r="B347" s="24" t="s">
        <v>13</v>
      </c>
      <c r="C347" s="24" t="s">
        <v>336</v>
      </c>
      <c r="D347" s="27" t="s">
        <v>143</v>
      </c>
      <c r="E347" s="27"/>
      <c r="F347" s="56"/>
      <c r="G347" s="56"/>
      <c r="H347" s="56"/>
      <c r="I347" s="69"/>
    </row>
    <row r="348" spans="1:9" s="29" customFormat="1">
      <c r="A348" s="68">
        <v>346</v>
      </c>
      <c r="B348" s="46" t="s">
        <v>13</v>
      </c>
      <c r="C348" s="42" t="s">
        <v>325</v>
      </c>
      <c r="D348" s="28" t="s">
        <v>321</v>
      </c>
      <c r="E348" s="28"/>
      <c r="F348" s="56"/>
      <c r="G348" s="56"/>
      <c r="H348" s="56"/>
      <c r="I348" s="69"/>
    </row>
    <row r="349" spans="1:9" s="29" customFormat="1">
      <c r="A349" s="68">
        <v>347</v>
      </c>
      <c r="B349" s="37" t="s">
        <v>13</v>
      </c>
      <c r="C349" s="37" t="s">
        <v>320</v>
      </c>
      <c r="D349" s="38" t="s">
        <v>321</v>
      </c>
      <c r="E349" s="25"/>
      <c r="F349" s="56"/>
      <c r="G349" s="56"/>
      <c r="H349" s="56"/>
      <c r="I349" s="69"/>
    </row>
    <row r="350" spans="1:9" s="29" customFormat="1">
      <c r="A350" s="68">
        <v>348</v>
      </c>
      <c r="B350" s="26" t="s">
        <v>13</v>
      </c>
      <c r="C350" s="24" t="s">
        <v>324</v>
      </c>
      <c r="D350" s="28" t="s">
        <v>319</v>
      </c>
      <c r="E350" s="28"/>
      <c r="F350" s="56"/>
      <c r="G350" s="56"/>
      <c r="H350" s="56"/>
      <c r="I350" s="69"/>
    </row>
    <row r="351" spans="1:9" s="29" customFormat="1">
      <c r="A351" s="68">
        <v>349</v>
      </c>
      <c r="B351" s="26" t="s">
        <v>13</v>
      </c>
      <c r="C351" s="24" t="s">
        <v>323</v>
      </c>
      <c r="D351" s="28" t="s">
        <v>179</v>
      </c>
      <c r="E351" s="28"/>
      <c r="F351" s="56"/>
      <c r="G351" s="56"/>
      <c r="H351" s="56"/>
      <c r="I351" s="69"/>
    </row>
    <row r="352" spans="1:9" s="29" customFormat="1">
      <c r="A352" s="68">
        <v>350</v>
      </c>
      <c r="B352" s="37" t="s">
        <v>13</v>
      </c>
      <c r="C352" s="37" t="s">
        <v>607</v>
      </c>
      <c r="D352" s="38" t="s">
        <v>540</v>
      </c>
      <c r="E352" s="25"/>
      <c r="F352" s="56"/>
      <c r="G352" s="56"/>
      <c r="H352" s="56"/>
      <c r="I352" s="69"/>
    </row>
    <row r="353" spans="1:9" s="29" customFormat="1" ht="42">
      <c r="A353" s="68">
        <v>351</v>
      </c>
      <c r="B353" s="46" t="s">
        <v>13</v>
      </c>
      <c r="C353" s="24" t="s">
        <v>533</v>
      </c>
      <c r="D353" s="41" t="s">
        <v>534</v>
      </c>
      <c r="E353" s="28" t="s">
        <v>535</v>
      </c>
      <c r="F353" s="56"/>
      <c r="G353" s="56"/>
      <c r="H353" s="56"/>
      <c r="I353" s="69"/>
    </row>
    <row r="354" spans="1:9" s="29" customFormat="1">
      <c r="A354" s="68">
        <v>352</v>
      </c>
      <c r="B354" s="37" t="s">
        <v>13</v>
      </c>
      <c r="C354" s="37" t="s">
        <v>610</v>
      </c>
      <c r="D354" s="38" t="s">
        <v>40</v>
      </c>
      <c r="E354" s="25"/>
      <c r="F354" s="56"/>
      <c r="G354" s="56"/>
      <c r="H354" s="56"/>
      <c r="I354" s="69"/>
    </row>
    <row r="355" spans="1:9" s="29" customFormat="1">
      <c r="A355" s="68">
        <v>353</v>
      </c>
      <c r="B355" s="37" t="s">
        <v>13</v>
      </c>
      <c r="C355" s="37" t="s">
        <v>763</v>
      </c>
      <c r="D355" s="38" t="s">
        <v>764</v>
      </c>
      <c r="E355" s="25"/>
      <c r="F355" s="56"/>
      <c r="G355" s="56"/>
      <c r="H355" s="56"/>
      <c r="I355" s="69"/>
    </row>
    <row r="356" spans="1:9" s="29" customFormat="1">
      <c r="A356" s="68">
        <v>354</v>
      </c>
      <c r="B356" s="46" t="s">
        <v>13</v>
      </c>
      <c r="C356" s="42" t="s">
        <v>322</v>
      </c>
      <c r="D356" s="43" t="s">
        <v>315</v>
      </c>
      <c r="E356" s="24"/>
      <c r="F356" s="56"/>
      <c r="G356" s="56"/>
      <c r="H356" s="56"/>
      <c r="I356" s="69"/>
    </row>
    <row r="357" spans="1:9" s="29" customFormat="1">
      <c r="A357" s="68">
        <v>355</v>
      </c>
      <c r="B357" s="42" t="s">
        <v>13</v>
      </c>
      <c r="C357" s="42" t="s">
        <v>316</v>
      </c>
      <c r="D357" s="27" t="s">
        <v>317</v>
      </c>
      <c r="E357" s="27"/>
      <c r="F357" s="56"/>
      <c r="G357" s="56"/>
      <c r="H357" s="56"/>
      <c r="I357" s="69"/>
    </row>
    <row r="358" spans="1:9" s="29" customFormat="1">
      <c r="A358" s="68">
        <v>356</v>
      </c>
      <c r="B358" s="24" t="s">
        <v>13</v>
      </c>
      <c r="C358" s="42" t="s">
        <v>318</v>
      </c>
      <c r="D358" s="43" t="s">
        <v>319</v>
      </c>
      <c r="E358" s="27"/>
      <c r="F358" s="56"/>
      <c r="G358" s="56"/>
      <c r="H358" s="56"/>
      <c r="I358" s="69"/>
    </row>
    <row r="359" spans="1:9" s="29" customFormat="1">
      <c r="A359" s="68">
        <v>357</v>
      </c>
      <c r="B359" s="46" t="s">
        <v>13</v>
      </c>
      <c r="C359" s="42" t="s">
        <v>327</v>
      </c>
      <c r="D359" s="43" t="s">
        <v>328</v>
      </c>
      <c r="E359" s="24"/>
      <c r="F359" s="56"/>
      <c r="G359" s="56"/>
      <c r="H359" s="56"/>
      <c r="I359" s="69"/>
    </row>
    <row r="360" spans="1:9" s="29" customFormat="1">
      <c r="A360" s="68">
        <v>358</v>
      </c>
      <c r="B360" s="26" t="s">
        <v>13</v>
      </c>
      <c r="C360" s="24" t="s">
        <v>326</v>
      </c>
      <c r="D360" s="28" t="s">
        <v>321</v>
      </c>
      <c r="E360" s="28"/>
      <c r="F360" s="56"/>
      <c r="G360" s="56"/>
      <c r="H360" s="56"/>
      <c r="I360" s="69"/>
    </row>
    <row r="361" spans="1:9" s="29" customFormat="1" ht="28">
      <c r="A361" s="68">
        <v>359</v>
      </c>
      <c r="B361" s="37" t="s">
        <v>13</v>
      </c>
      <c r="C361" s="37" t="s">
        <v>539</v>
      </c>
      <c r="D361" s="38" t="s">
        <v>540</v>
      </c>
      <c r="E361" s="25" t="s">
        <v>541</v>
      </c>
      <c r="F361" s="56"/>
      <c r="G361" s="56"/>
      <c r="H361" s="56"/>
      <c r="I361" s="69"/>
    </row>
    <row r="362" spans="1:9" s="29" customFormat="1" ht="28">
      <c r="A362" s="68">
        <v>360</v>
      </c>
      <c r="B362" s="46" t="s">
        <v>162</v>
      </c>
      <c r="C362" s="24" t="s">
        <v>305</v>
      </c>
      <c r="D362" s="43" t="s">
        <v>40</v>
      </c>
      <c r="E362" s="27"/>
      <c r="F362" s="56"/>
      <c r="G362" s="56"/>
      <c r="H362" s="56"/>
      <c r="I362" s="69"/>
    </row>
    <row r="363" spans="1:9" s="29" customFormat="1" ht="15">
      <c r="A363" s="68">
        <v>361</v>
      </c>
      <c r="B363" s="36" t="s">
        <v>162</v>
      </c>
      <c r="C363" s="54" t="s">
        <v>823</v>
      </c>
      <c r="D363" s="37" t="s">
        <v>824</v>
      </c>
      <c r="E363" s="27"/>
      <c r="F363" s="56"/>
      <c r="G363" s="56"/>
      <c r="H363" s="56"/>
      <c r="I363" s="69"/>
    </row>
    <row r="364" spans="1:9" s="29" customFormat="1" ht="15">
      <c r="A364" s="68">
        <v>362</v>
      </c>
      <c r="B364" s="36" t="s">
        <v>162</v>
      </c>
      <c r="C364" s="54" t="s">
        <v>825</v>
      </c>
      <c r="D364" s="37" t="s">
        <v>315</v>
      </c>
      <c r="E364" s="27"/>
      <c r="F364" s="56"/>
      <c r="G364" s="56"/>
      <c r="H364" s="56"/>
      <c r="I364" s="69"/>
    </row>
    <row r="365" spans="1:9" s="29" customFormat="1" ht="28">
      <c r="A365" s="68">
        <v>363</v>
      </c>
      <c r="B365" s="42" t="s">
        <v>162</v>
      </c>
      <c r="C365" s="42" t="s">
        <v>332</v>
      </c>
      <c r="D365" s="43" t="s">
        <v>333</v>
      </c>
      <c r="E365" s="27"/>
      <c r="F365" s="56"/>
      <c r="G365" s="56"/>
      <c r="H365" s="56"/>
      <c r="I365" s="69"/>
    </row>
    <row r="366" spans="1:9" s="29" customFormat="1" ht="28">
      <c r="A366" s="68">
        <v>364</v>
      </c>
      <c r="B366" s="42" t="s">
        <v>162</v>
      </c>
      <c r="C366" s="24" t="s">
        <v>547</v>
      </c>
      <c r="D366" s="43" t="s">
        <v>73</v>
      </c>
      <c r="E366" s="27"/>
      <c r="F366" s="56"/>
      <c r="G366" s="56"/>
      <c r="H366" s="56"/>
      <c r="I366" s="69"/>
    </row>
    <row r="367" spans="1:9" s="29" customFormat="1">
      <c r="A367" s="68">
        <v>365</v>
      </c>
      <c r="B367" s="46" t="s">
        <v>162</v>
      </c>
      <c r="C367" s="24" t="s">
        <v>141</v>
      </c>
      <c r="D367" s="43" t="s">
        <v>201</v>
      </c>
      <c r="E367" s="24"/>
      <c r="F367" s="56"/>
      <c r="G367" s="56"/>
      <c r="H367" s="56"/>
      <c r="I367" s="69"/>
    </row>
    <row r="368" spans="1:9" s="29" customFormat="1">
      <c r="A368" s="68">
        <v>366</v>
      </c>
      <c r="B368" s="42" t="s">
        <v>162</v>
      </c>
      <c r="C368" s="42" t="s">
        <v>139</v>
      </c>
      <c r="D368" s="43" t="s">
        <v>137</v>
      </c>
      <c r="E368" s="27"/>
      <c r="F368" s="56"/>
      <c r="G368" s="56"/>
      <c r="H368" s="56"/>
      <c r="I368" s="69"/>
    </row>
    <row r="369" spans="1:9" s="29" customFormat="1" ht="28">
      <c r="A369" s="68">
        <v>367</v>
      </c>
      <c r="B369" s="44" t="s">
        <v>162</v>
      </c>
      <c r="C369" s="23" t="s">
        <v>811</v>
      </c>
      <c r="D369" s="36" t="s">
        <v>812</v>
      </c>
      <c r="E369" s="25"/>
      <c r="F369" s="56"/>
      <c r="G369" s="56"/>
      <c r="H369" s="56"/>
      <c r="I369" s="69"/>
    </row>
    <row r="370" spans="1:9" s="29" customFormat="1">
      <c r="A370" s="68">
        <v>368</v>
      </c>
      <c r="B370" s="42" t="s">
        <v>162</v>
      </c>
      <c r="C370" s="42" t="s">
        <v>140</v>
      </c>
      <c r="D370" s="43" t="s">
        <v>137</v>
      </c>
      <c r="E370" s="27"/>
      <c r="F370" s="56"/>
      <c r="G370" s="56"/>
      <c r="H370" s="56"/>
      <c r="I370" s="69"/>
    </row>
    <row r="371" spans="1:9" s="29" customFormat="1" ht="15">
      <c r="A371" s="68">
        <v>369</v>
      </c>
      <c r="B371" s="36" t="s">
        <v>162</v>
      </c>
      <c r="C371" s="54" t="s">
        <v>813</v>
      </c>
      <c r="D371" s="37" t="s">
        <v>812</v>
      </c>
      <c r="E371" s="27"/>
      <c r="F371" s="56"/>
      <c r="G371" s="56"/>
      <c r="H371" s="56"/>
      <c r="I371" s="69"/>
    </row>
    <row r="372" spans="1:9" s="29" customFormat="1">
      <c r="A372" s="68">
        <v>370</v>
      </c>
      <c r="B372" s="42" t="s">
        <v>162</v>
      </c>
      <c r="C372" s="42" t="s">
        <v>138</v>
      </c>
      <c r="D372" s="43" t="s">
        <v>137</v>
      </c>
      <c r="E372" s="27"/>
      <c r="F372" s="56"/>
      <c r="G372" s="56"/>
      <c r="H372" s="56"/>
      <c r="I372" s="69"/>
    </row>
    <row r="373" spans="1:9" s="29" customFormat="1" ht="15">
      <c r="A373" s="68">
        <v>371</v>
      </c>
      <c r="B373" s="36" t="s">
        <v>162</v>
      </c>
      <c r="C373" s="54" t="s">
        <v>817</v>
      </c>
      <c r="D373" s="37" t="s">
        <v>818</v>
      </c>
      <c r="E373" s="27"/>
      <c r="F373" s="56"/>
      <c r="G373" s="56"/>
      <c r="H373" s="56"/>
      <c r="I373" s="69"/>
    </row>
    <row r="374" spans="1:9" s="29" customFormat="1" ht="30">
      <c r="A374" s="68">
        <v>372</v>
      </c>
      <c r="B374" s="36" t="s">
        <v>162</v>
      </c>
      <c r="C374" s="54" t="s">
        <v>826</v>
      </c>
      <c r="D374" s="37" t="s">
        <v>317</v>
      </c>
      <c r="E374" s="27"/>
      <c r="F374" s="56"/>
      <c r="G374" s="56"/>
      <c r="H374" s="56"/>
      <c r="I374" s="69"/>
    </row>
    <row r="375" spans="1:9" s="29" customFormat="1">
      <c r="A375" s="68">
        <v>373</v>
      </c>
      <c r="B375" s="44" t="s">
        <v>162</v>
      </c>
      <c r="C375" s="23" t="s">
        <v>806</v>
      </c>
      <c r="D375" s="24" t="s">
        <v>807</v>
      </c>
      <c r="E375" s="25"/>
      <c r="F375" s="56"/>
      <c r="G375" s="56"/>
      <c r="H375" s="56"/>
      <c r="I375" s="69"/>
    </row>
    <row r="376" spans="1:9" s="29" customFormat="1">
      <c r="A376" s="68">
        <v>374</v>
      </c>
      <c r="B376" s="42" t="s">
        <v>162</v>
      </c>
      <c r="C376" s="24" t="s">
        <v>573</v>
      </c>
      <c r="D376" s="43" t="s">
        <v>574</v>
      </c>
      <c r="E376" s="27"/>
      <c r="F376" s="56"/>
      <c r="G376" s="56"/>
      <c r="H376" s="56"/>
      <c r="I376" s="69"/>
    </row>
    <row r="377" spans="1:9" s="29" customFormat="1">
      <c r="A377" s="68">
        <v>375</v>
      </c>
      <c r="B377" s="42" t="s">
        <v>162</v>
      </c>
      <c r="C377" s="24" t="s">
        <v>334</v>
      </c>
      <c r="D377" s="43" t="s">
        <v>335</v>
      </c>
      <c r="E377" s="27"/>
      <c r="F377" s="56"/>
      <c r="G377" s="56"/>
      <c r="H377" s="56"/>
      <c r="I377" s="69"/>
    </row>
    <row r="378" spans="1:9" s="29" customFormat="1">
      <c r="A378" s="68">
        <v>376</v>
      </c>
      <c r="B378" s="46" t="s">
        <v>162</v>
      </c>
      <c r="C378" s="24" t="s">
        <v>312</v>
      </c>
      <c r="D378" s="43" t="s">
        <v>311</v>
      </c>
      <c r="E378" s="27"/>
      <c r="F378" s="56"/>
      <c r="G378" s="56"/>
      <c r="H378" s="56"/>
      <c r="I378" s="69"/>
    </row>
    <row r="379" spans="1:9" s="29" customFormat="1">
      <c r="A379" s="68">
        <v>377</v>
      </c>
      <c r="B379" s="42" t="s">
        <v>162</v>
      </c>
      <c r="C379" s="37" t="s">
        <v>769</v>
      </c>
      <c r="D379" s="38" t="s">
        <v>770</v>
      </c>
      <c r="E379" s="25"/>
      <c r="F379" s="56"/>
      <c r="G379" s="56"/>
      <c r="H379" s="56"/>
      <c r="I379" s="69"/>
    </row>
    <row r="380" spans="1:9" s="29" customFormat="1">
      <c r="A380" s="68">
        <v>378</v>
      </c>
      <c r="B380" s="42" t="s">
        <v>162</v>
      </c>
      <c r="C380" s="42" t="s">
        <v>112</v>
      </c>
      <c r="D380" s="43" t="s">
        <v>182</v>
      </c>
      <c r="E380" s="27"/>
      <c r="F380" s="56"/>
      <c r="G380" s="56"/>
      <c r="H380" s="56"/>
      <c r="I380" s="69"/>
    </row>
    <row r="381" spans="1:9" s="29" customFormat="1">
      <c r="A381" s="68">
        <v>379</v>
      </c>
      <c r="B381" s="42" t="s">
        <v>162</v>
      </c>
      <c r="C381" s="24" t="s">
        <v>339</v>
      </c>
      <c r="D381" s="27" t="s">
        <v>340</v>
      </c>
      <c r="E381" s="27"/>
      <c r="F381" s="56"/>
      <c r="G381" s="56"/>
      <c r="H381" s="56"/>
      <c r="I381" s="69"/>
    </row>
    <row r="382" spans="1:9" s="29" customFormat="1">
      <c r="A382" s="68">
        <v>380</v>
      </c>
      <c r="B382" s="42" t="s">
        <v>162</v>
      </c>
      <c r="C382" s="42" t="s">
        <v>127</v>
      </c>
      <c r="D382" s="43" t="s">
        <v>134</v>
      </c>
      <c r="E382" s="27"/>
      <c r="F382" s="56"/>
      <c r="G382" s="56"/>
      <c r="H382" s="56"/>
      <c r="I382" s="69"/>
    </row>
    <row r="383" spans="1:9" s="29" customFormat="1" ht="15">
      <c r="A383" s="68">
        <v>381</v>
      </c>
      <c r="B383" s="36" t="s">
        <v>162</v>
      </c>
      <c r="C383" s="65" t="s">
        <v>829</v>
      </c>
      <c r="D383" s="37" t="s">
        <v>321</v>
      </c>
      <c r="E383" s="27"/>
      <c r="F383" s="56"/>
      <c r="G383" s="56"/>
      <c r="H383" s="56"/>
      <c r="I383" s="69"/>
    </row>
    <row r="384" spans="1:9" s="29" customFormat="1">
      <c r="A384" s="68">
        <v>382</v>
      </c>
      <c r="B384" s="24" t="s">
        <v>162</v>
      </c>
      <c r="C384" s="24" t="s">
        <v>144</v>
      </c>
      <c r="D384" s="28" t="s">
        <v>40</v>
      </c>
      <c r="E384" s="28"/>
      <c r="F384" s="56"/>
      <c r="G384" s="56"/>
      <c r="H384" s="56"/>
      <c r="I384" s="69"/>
    </row>
    <row r="385" spans="1:9" s="29" customFormat="1">
      <c r="A385" s="68">
        <v>383</v>
      </c>
      <c r="B385" s="42" t="s">
        <v>162</v>
      </c>
      <c r="C385" s="42" t="s">
        <v>145</v>
      </c>
      <c r="D385" s="43" t="s">
        <v>202</v>
      </c>
      <c r="E385" s="27"/>
      <c r="F385" s="56"/>
      <c r="G385" s="56"/>
      <c r="H385" s="56"/>
      <c r="I385" s="69"/>
    </row>
    <row r="386" spans="1:9" s="29" customFormat="1">
      <c r="A386" s="68">
        <v>384</v>
      </c>
      <c r="B386" s="46" t="s">
        <v>162</v>
      </c>
      <c r="C386" s="24" t="s">
        <v>359</v>
      </c>
      <c r="D386" s="41" t="s">
        <v>358</v>
      </c>
      <c r="E386" s="28"/>
      <c r="F386" s="56"/>
      <c r="G386" s="56"/>
      <c r="H386" s="56"/>
      <c r="I386" s="69"/>
    </row>
    <row r="387" spans="1:9" s="29" customFormat="1">
      <c r="A387" s="68">
        <v>385</v>
      </c>
      <c r="B387" s="42" t="s">
        <v>162</v>
      </c>
      <c r="C387" s="42" t="s">
        <v>355</v>
      </c>
      <c r="D387" s="43" t="s">
        <v>356</v>
      </c>
      <c r="E387" s="27"/>
      <c r="F387" s="56"/>
      <c r="G387" s="56"/>
      <c r="H387" s="56"/>
      <c r="I387" s="69"/>
    </row>
    <row r="388" spans="1:9" s="29" customFormat="1">
      <c r="A388" s="68">
        <v>386</v>
      </c>
      <c r="B388" s="42" t="s">
        <v>162</v>
      </c>
      <c r="C388" s="42" t="s">
        <v>357</v>
      </c>
      <c r="D388" s="43" t="s">
        <v>358</v>
      </c>
      <c r="E388" s="27"/>
      <c r="F388" s="56"/>
      <c r="G388" s="56"/>
      <c r="H388" s="56"/>
      <c r="I388" s="69"/>
    </row>
    <row r="389" spans="1:9" s="29" customFormat="1">
      <c r="A389" s="68">
        <v>387</v>
      </c>
      <c r="B389" s="42" t="s">
        <v>162</v>
      </c>
      <c r="C389" s="42" t="s">
        <v>360</v>
      </c>
      <c r="D389" s="43" t="s">
        <v>361</v>
      </c>
      <c r="E389" s="27"/>
      <c r="F389" s="56"/>
      <c r="G389" s="56"/>
      <c r="H389" s="56"/>
      <c r="I389" s="69"/>
    </row>
    <row r="390" spans="1:9" s="29" customFormat="1">
      <c r="A390" s="68">
        <v>388</v>
      </c>
      <c r="B390" s="46" t="s">
        <v>162</v>
      </c>
      <c r="C390" s="24" t="s">
        <v>362</v>
      </c>
      <c r="D390" s="41" t="s">
        <v>358</v>
      </c>
      <c r="E390" s="28"/>
      <c r="F390" s="56"/>
      <c r="G390" s="56"/>
      <c r="H390" s="56"/>
      <c r="I390" s="69"/>
    </row>
    <row r="391" spans="1:9" s="29" customFormat="1">
      <c r="A391" s="68">
        <v>389</v>
      </c>
      <c r="B391" s="42" t="s">
        <v>162</v>
      </c>
      <c r="C391" s="24" t="s">
        <v>363</v>
      </c>
      <c r="D391" s="43" t="s">
        <v>358</v>
      </c>
      <c r="E391" s="27"/>
      <c r="F391" s="56"/>
      <c r="G391" s="56"/>
      <c r="H391" s="56"/>
      <c r="I391" s="69"/>
    </row>
    <row r="392" spans="1:9" s="29" customFormat="1">
      <c r="A392" s="68">
        <v>390</v>
      </c>
      <c r="B392" s="44" t="s">
        <v>162</v>
      </c>
      <c r="C392" s="23" t="s">
        <v>808</v>
      </c>
      <c r="D392" s="24" t="s">
        <v>809</v>
      </c>
      <c r="E392" s="25"/>
      <c r="F392" s="56"/>
      <c r="G392" s="56"/>
      <c r="H392" s="56"/>
      <c r="I392" s="69"/>
    </row>
    <row r="393" spans="1:9" s="29" customFormat="1" ht="15">
      <c r="A393" s="68">
        <v>391</v>
      </c>
      <c r="B393" s="36" t="s">
        <v>162</v>
      </c>
      <c r="C393" s="54" t="s">
        <v>815</v>
      </c>
      <c r="D393" s="37" t="s">
        <v>816</v>
      </c>
      <c r="E393" s="27"/>
      <c r="F393" s="56"/>
      <c r="G393" s="56"/>
      <c r="H393" s="56"/>
      <c r="I393" s="69"/>
    </row>
    <row r="394" spans="1:9" s="29" customFormat="1">
      <c r="A394" s="68">
        <v>392</v>
      </c>
      <c r="B394" s="42" t="s">
        <v>162</v>
      </c>
      <c r="C394" s="37" t="s">
        <v>592</v>
      </c>
      <c r="D394" s="38" t="s">
        <v>593</v>
      </c>
      <c r="E394" s="25"/>
      <c r="F394" s="56"/>
      <c r="G394" s="56"/>
      <c r="H394" s="56"/>
      <c r="I394" s="69"/>
    </row>
    <row r="395" spans="1:9" s="29" customFormat="1" ht="15">
      <c r="A395" s="68">
        <v>393</v>
      </c>
      <c r="B395" s="36" t="s">
        <v>162</v>
      </c>
      <c r="C395" s="55" t="s">
        <v>830</v>
      </c>
      <c r="D395" s="50" t="s">
        <v>330</v>
      </c>
      <c r="E395" s="25"/>
      <c r="F395" s="56"/>
      <c r="G395" s="56"/>
      <c r="H395" s="56"/>
      <c r="I395" s="69"/>
    </row>
    <row r="396" spans="1:9" s="29" customFormat="1">
      <c r="A396" s="68">
        <v>394</v>
      </c>
      <c r="B396" s="24" t="s">
        <v>162</v>
      </c>
      <c r="C396" s="42" t="s">
        <v>96</v>
      </c>
      <c r="D396" s="43" t="s">
        <v>40</v>
      </c>
      <c r="E396" s="27"/>
      <c r="F396" s="56"/>
      <c r="G396" s="56"/>
      <c r="H396" s="56"/>
      <c r="I396" s="69"/>
    </row>
    <row r="397" spans="1:9" s="29" customFormat="1">
      <c r="A397" s="68">
        <v>395</v>
      </c>
      <c r="B397" s="44" t="s">
        <v>162</v>
      </c>
      <c r="C397" s="52" t="s">
        <v>800</v>
      </c>
      <c r="D397" s="52" t="s">
        <v>801</v>
      </c>
      <c r="E397" s="25" t="s">
        <v>120</v>
      </c>
      <c r="F397" s="56"/>
      <c r="G397" s="56"/>
      <c r="H397" s="56"/>
      <c r="I397" s="69"/>
    </row>
    <row r="398" spans="1:9" s="29" customFormat="1">
      <c r="A398" s="68">
        <v>396</v>
      </c>
      <c r="B398" s="44" t="s">
        <v>162</v>
      </c>
      <c r="C398" s="44" t="s">
        <v>802</v>
      </c>
      <c r="D398" s="42" t="s">
        <v>803</v>
      </c>
      <c r="E398" s="25"/>
      <c r="F398" s="56"/>
      <c r="G398" s="56"/>
      <c r="H398" s="56"/>
      <c r="I398" s="69"/>
    </row>
    <row r="399" spans="1:9" s="29" customFormat="1" ht="28">
      <c r="A399" s="68">
        <v>397</v>
      </c>
      <c r="B399" s="42" t="s">
        <v>162</v>
      </c>
      <c r="C399" s="37" t="s">
        <v>602</v>
      </c>
      <c r="D399" s="38" t="s">
        <v>603</v>
      </c>
      <c r="E399" s="25"/>
      <c r="F399" s="56"/>
      <c r="G399" s="56"/>
      <c r="H399" s="56"/>
      <c r="I399" s="69"/>
    </row>
    <row r="400" spans="1:9" s="29" customFormat="1">
      <c r="A400" s="68">
        <v>398</v>
      </c>
      <c r="B400" s="46" t="s">
        <v>162</v>
      </c>
      <c r="C400" s="24" t="s">
        <v>310</v>
      </c>
      <c r="D400" s="43" t="s">
        <v>311</v>
      </c>
      <c r="E400" s="27"/>
      <c r="F400" s="56"/>
      <c r="G400" s="56"/>
      <c r="H400" s="56"/>
      <c r="I400" s="69"/>
    </row>
    <row r="401" spans="1:9" s="29" customFormat="1" ht="28">
      <c r="A401" s="68">
        <v>399</v>
      </c>
      <c r="B401" s="42" t="s">
        <v>162</v>
      </c>
      <c r="C401" s="37" t="s">
        <v>642</v>
      </c>
      <c r="D401" s="38" t="s">
        <v>369</v>
      </c>
      <c r="E401" s="25"/>
      <c r="F401" s="56"/>
      <c r="G401" s="56"/>
      <c r="H401" s="56"/>
      <c r="I401" s="69"/>
    </row>
    <row r="402" spans="1:9" s="29" customFormat="1" ht="28">
      <c r="A402" s="68">
        <v>400</v>
      </c>
      <c r="B402" s="42" t="s">
        <v>162</v>
      </c>
      <c r="C402" s="24" t="s">
        <v>536</v>
      </c>
      <c r="D402" s="41" t="s">
        <v>537</v>
      </c>
      <c r="E402" s="28" t="s">
        <v>538</v>
      </c>
      <c r="F402" s="56"/>
      <c r="G402" s="56"/>
      <c r="H402" s="56"/>
      <c r="I402" s="69"/>
    </row>
    <row r="403" spans="1:9" s="29" customFormat="1">
      <c r="A403" s="68">
        <v>401</v>
      </c>
      <c r="B403" s="42" t="s">
        <v>162</v>
      </c>
      <c r="C403" s="37" t="s">
        <v>605</v>
      </c>
      <c r="D403" s="38" t="s">
        <v>606</v>
      </c>
      <c r="E403" s="25"/>
      <c r="F403" s="56"/>
      <c r="G403" s="56"/>
      <c r="H403" s="56"/>
      <c r="I403" s="69"/>
    </row>
    <row r="404" spans="1:9" s="29" customFormat="1">
      <c r="A404" s="68">
        <v>402</v>
      </c>
      <c r="B404" s="42" t="s">
        <v>162</v>
      </c>
      <c r="C404" s="42" t="s">
        <v>113</v>
      </c>
      <c r="D404" s="43" t="s">
        <v>118</v>
      </c>
      <c r="E404" s="27"/>
      <c r="F404" s="56"/>
      <c r="G404" s="56"/>
      <c r="H404" s="56"/>
      <c r="I404" s="69"/>
    </row>
    <row r="405" spans="1:9" s="29" customFormat="1">
      <c r="A405" s="68">
        <v>403</v>
      </c>
      <c r="B405" s="24" t="s">
        <v>162</v>
      </c>
      <c r="C405" s="42" t="s">
        <v>97</v>
      </c>
      <c r="D405" s="43" t="s">
        <v>87</v>
      </c>
      <c r="E405" s="27"/>
      <c r="F405" s="56"/>
      <c r="G405" s="56"/>
      <c r="H405" s="56"/>
      <c r="I405" s="69"/>
    </row>
    <row r="406" spans="1:9" s="29" customFormat="1">
      <c r="A406" s="68">
        <v>404</v>
      </c>
      <c r="B406" s="42" t="s">
        <v>162</v>
      </c>
      <c r="C406" s="42" t="s">
        <v>331</v>
      </c>
      <c r="D406" s="43" t="s">
        <v>73</v>
      </c>
      <c r="E406" s="27"/>
      <c r="F406" s="56"/>
      <c r="G406" s="56"/>
      <c r="H406" s="56"/>
      <c r="I406" s="69"/>
    </row>
    <row r="407" spans="1:9" s="29" customFormat="1" ht="15">
      <c r="A407" s="68">
        <v>405</v>
      </c>
      <c r="B407" s="36" t="s">
        <v>162</v>
      </c>
      <c r="C407" s="54" t="s">
        <v>821</v>
      </c>
      <c r="D407" s="37" t="s">
        <v>822</v>
      </c>
      <c r="E407" s="27"/>
      <c r="F407" s="56"/>
      <c r="G407" s="56"/>
      <c r="H407" s="56"/>
      <c r="I407" s="69"/>
    </row>
    <row r="408" spans="1:9" s="29" customFormat="1">
      <c r="A408" s="68">
        <v>406</v>
      </c>
      <c r="B408" s="44" t="s">
        <v>162</v>
      </c>
      <c r="C408" s="23" t="s">
        <v>136</v>
      </c>
      <c r="D408" s="36" t="s">
        <v>810</v>
      </c>
      <c r="E408" s="25"/>
      <c r="F408" s="56"/>
      <c r="G408" s="56"/>
      <c r="H408" s="56"/>
      <c r="I408" s="69"/>
    </row>
    <row r="409" spans="1:9" s="29" customFormat="1">
      <c r="A409" s="68">
        <v>407</v>
      </c>
      <c r="B409" s="44" t="s">
        <v>162</v>
      </c>
      <c r="C409" s="23" t="s">
        <v>804</v>
      </c>
      <c r="D409" s="24" t="s">
        <v>805</v>
      </c>
      <c r="E409" s="25"/>
      <c r="F409" s="56"/>
      <c r="G409" s="56"/>
      <c r="H409" s="56"/>
      <c r="I409" s="69"/>
    </row>
    <row r="410" spans="1:9" s="29" customFormat="1" ht="15">
      <c r="A410" s="68">
        <v>408</v>
      </c>
      <c r="B410" s="36" t="s">
        <v>162</v>
      </c>
      <c r="C410" s="65" t="s">
        <v>828</v>
      </c>
      <c r="D410" s="37" t="s">
        <v>614</v>
      </c>
      <c r="E410" s="27"/>
      <c r="F410" s="56"/>
      <c r="G410" s="56"/>
      <c r="H410" s="56"/>
      <c r="I410" s="69"/>
    </row>
    <row r="411" spans="1:9" s="29" customFormat="1">
      <c r="A411" s="68">
        <v>409</v>
      </c>
      <c r="B411" s="37" t="s">
        <v>162</v>
      </c>
      <c r="C411" s="37" t="s">
        <v>98</v>
      </c>
      <c r="D411" s="38" t="s">
        <v>99</v>
      </c>
      <c r="E411" s="25"/>
      <c r="F411" s="56"/>
      <c r="G411" s="56"/>
      <c r="H411" s="56"/>
      <c r="I411" s="69"/>
    </row>
    <row r="412" spans="1:9" s="29" customFormat="1">
      <c r="A412" s="68">
        <v>410</v>
      </c>
      <c r="B412" s="42" t="s">
        <v>162</v>
      </c>
      <c r="C412" s="37" t="s">
        <v>628</v>
      </c>
      <c r="D412" s="38" t="s">
        <v>629</v>
      </c>
      <c r="E412" s="25"/>
      <c r="F412" s="56"/>
      <c r="G412" s="56"/>
      <c r="H412" s="56"/>
      <c r="I412" s="69"/>
    </row>
    <row r="413" spans="1:9" s="29" customFormat="1">
      <c r="A413" s="68">
        <v>411</v>
      </c>
      <c r="B413" s="42" t="s">
        <v>162</v>
      </c>
      <c r="C413" s="37" t="s">
        <v>630</v>
      </c>
      <c r="D413" s="38" t="s">
        <v>629</v>
      </c>
      <c r="E413" s="25"/>
      <c r="F413" s="56"/>
      <c r="G413" s="56"/>
      <c r="H413" s="56"/>
      <c r="I413" s="69"/>
    </row>
    <row r="414" spans="1:9" s="29" customFormat="1">
      <c r="A414" s="68">
        <v>412</v>
      </c>
      <c r="B414" s="24" t="s">
        <v>162</v>
      </c>
      <c r="C414" s="24" t="s">
        <v>329</v>
      </c>
      <c r="D414" s="27" t="s">
        <v>330</v>
      </c>
      <c r="E414" s="27"/>
      <c r="F414" s="56"/>
      <c r="G414" s="56"/>
      <c r="H414" s="56"/>
      <c r="I414" s="69"/>
    </row>
    <row r="415" spans="1:9" s="29" customFormat="1">
      <c r="A415" s="68">
        <v>413</v>
      </c>
      <c r="B415" s="42" t="s">
        <v>162</v>
      </c>
      <c r="C415" s="42" t="s">
        <v>53</v>
      </c>
      <c r="D415" s="43" t="s">
        <v>182</v>
      </c>
      <c r="E415" s="27"/>
      <c r="F415" s="56"/>
      <c r="G415" s="56"/>
      <c r="H415" s="56"/>
      <c r="I415" s="69"/>
    </row>
    <row r="416" spans="1:9" s="29" customFormat="1">
      <c r="A416" s="68">
        <v>414</v>
      </c>
      <c r="B416" s="42" t="s">
        <v>162</v>
      </c>
      <c r="C416" s="42" t="s">
        <v>54</v>
      </c>
      <c r="D416" s="43" t="s">
        <v>182</v>
      </c>
      <c r="E416" s="27"/>
      <c r="F416" s="56"/>
      <c r="G416" s="56"/>
      <c r="H416" s="56"/>
      <c r="I416" s="69"/>
    </row>
    <row r="417" spans="1:9" s="29" customFormat="1">
      <c r="A417" s="68">
        <v>415</v>
      </c>
      <c r="B417" s="37" t="s">
        <v>162</v>
      </c>
      <c r="C417" s="37" t="s">
        <v>152</v>
      </c>
      <c r="D417" s="38" t="s">
        <v>151</v>
      </c>
      <c r="E417" s="25"/>
      <c r="F417" s="56"/>
      <c r="G417" s="56"/>
      <c r="H417" s="56"/>
      <c r="I417" s="69"/>
    </row>
    <row r="418" spans="1:9" s="29" customFormat="1" ht="15">
      <c r="A418" s="68">
        <v>416</v>
      </c>
      <c r="B418" s="36" t="s">
        <v>162</v>
      </c>
      <c r="C418" s="54" t="s">
        <v>819</v>
      </c>
      <c r="D418" s="37" t="s">
        <v>820</v>
      </c>
      <c r="E418" s="27"/>
      <c r="F418" s="56"/>
      <c r="G418" s="56"/>
      <c r="H418" s="56"/>
      <c r="I418" s="69"/>
    </row>
    <row r="419" spans="1:9" s="29" customFormat="1" ht="28">
      <c r="A419" s="68">
        <v>417</v>
      </c>
      <c r="B419" s="42" t="s">
        <v>162</v>
      </c>
      <c r="C419" s="42" t="s">
        <v>353</v>
      </c>
      <c r="D419" s="43" t="s">
        <v>354</v>
      </c>
      <c r="E419" s="27"/>
      <c r="F419" s="56"/>
      <c r="G419" s="56"/>
      <c r="H419" s="56"/>
      <c r="I419" s="69"/>
    </row>
    <row r="420" spans="1:9" s="29" customFormat="1">
      <c r="A420" s="68">
        <v>418</v>
      </c>
      <c r="B420" s="42" t="s">
        <v>162</v>
      </c>
      <c r="C420" s="37" t="s">
        <v>635</v>
      </c>
      <c r="D420" s="38" t="s">
        <v>636</v>
      </c>
      <c r="E420" s="25"/>
      <c r="F420" s="56"/>
      <c r="G420" s="56"/>
      <c r="H420" s="56"/>
      <c r="I420" s="69"/>
    </row>
    <row r="421" spans="1:9" s="29" customFormat="1">
      <c r="A421" s="68">
        <v>419</v>
      </c>
      <c r="B421" s="46" t="s">
        <v>162</v>
      </c>
      <c r="C421" s="24" t="s">
        <v>313</v>
      </c>
      <c r="D421" s="43" t="s">
        <v>151</v>
      </c>
      <c r="E421" s="27"/>
      <c r="F421" s="56"/>
      <c r="G421" s="56"/>
      <c r="H421" s="56"/>
      <c r="I421" s="69"/>
    </row>
    <row r="422" spans="1:9" s="29" customFormat="1">
      <c r="A422" s="68">
        <v>420</v>
      </c>
      <c r="B422" s="46" t="s">
        <v>162</v>
      </c>
      <c r="C422" s="24" t="s">
        <v>306</v>
      </c>
      <c r="D422" s="43" t="s">
        <v>86</v>
      </c>
      <c r="E422" s="27"/>
      <c r="F422" s="56"/>
      <c r="G422" s="56"/>
      <c r="H422" s="56"/>
      <c r="I422" s="69"/>
    </row>
    <row r="423" spans="1:9" s="29" customFormat="1" ht="15">
      <c r="A423" s="68">
        <v>421</v>
      </c>
      <c r="B423" s="36" t="s">
        <v>162</v>
      </c>
      <c r="C423" s="65" t="s">
        <v>827</v>
      </c>
      <c r="D423" s="37" t="s">
        <v>315</v>
      </c>
      <c r="E423" s="27"/>
      <c r="F423" s="56"/>
      <c r="G423" s="56"/>
      <c r="H423" s="56"/>
      <c r="I423" s="69"/>
    </row>
    <row r="424" spans="1:9" s="29" customFormat="1">
      <c r="A424" s="68">
        <v>422</v>
      </c>
      <c r="B424" s="46" t="s">
        <v>8</v>
      </c>
      <c r="C424" s="24" t="s">
        <v>546</v>
      </c>
      <c r="D424" s="43" t="s">
        <v>73</v>
      </c>
      <c r="E424" s="27"/>
      <c r="F424" s="56"/>
      <c r="G424" s="56"/>
      <c r="H424" s="56"/>
      <c r="I424" s="69"/>
    </row>
    <row r="425" spans="1:9" s="29" customFormat="1" ht="42">
      <c r="A425" s="68">
        <v>423</v>
      </c>
      <c r="B425" s="46" t="s">
        <v>8</v>
      </c>
      <c r="C425" s="24" t="s">
        <v>548</v>
      </c>
      <c r="D425" s="43" t="s">
        <v>21</v>
      </c>
      <c r="E425" s="27"/>
      <c r="F425" s="56"/>
      <c r="G425" s="56"/>
      <c r="H425" s="56"/>
      <c r="I425" s="69"/>
    </row>
    <row r="426" spans="1:9" s="29" customFormat="1" ht="28">
      <c r="A426" s="68">
        <v>424</v>
      </c>
      <c r="B426" s="46" t="s">
        <v>8</v>
      </c>
      <c r="C426" s="24" t="s">
        <v>550</v>
      </c>
      <c r="D426" s="43" t="s">
        <v>551</v>
      </c>
      <c r="E426" s="27"/>
      <c r="F426" s="56"/>
      <c r="G426" s="56"/>
      <c r="H426" s="56"/>
      <c r="I426" s="69"/>
    </row>
    <row r="427" spans="1:9" s="29" customFormat="1" ht="42">
      <c r="A427" s="68">
        <v>425</v>
      </c>
      <c r="B427" s="46" t="s">
        <v>8</v>
      </c>
      <c r="C427" s="24" t="s">
        <v>554</v>
      </c>
      <c r="D427" s="43" t="s">
        <v>21</v>
      </c>
      <c r="E427" s="27"/>
      <c r="F427" s="56"/>
      <c r="G427" s="56"/>
      <c r="H427" s="56"/>
      <c r="I427" s="69"/>
    </row>
    <row r="428" spans="1:9" s="29" customFormat="1" ht="28">
      <c r="A428" s="68">
        <v>426</v>
      </c>
      <c r="B428" s="46" t="s">
        <v>8</v>
      </c>
      <c r="C428" s="24" t="s">
        <v>559</v>
      </c>
      <c r="D428" s="43" t="s">
        <v>560</v>
      </c>
      <c r="E428" s="27"/>
      <c r="F428" s="56"/>
      <c r="G428" s="56"/>
      <c r="H428" s="56"/>
      <c r="I428" s="69"/>
    </row>
    <row r="429" spans="1:9" s="29" customFormat="1" ht="42">
      <c r="A429" s="68">
        <v>427</v>
      </c>
      <c r="B429" s="46" t="s">
        <v>8</v>
      </c>
      <c r="C429" s="24" t="s">
        <v>561</v>
      </c>
      <c r="D429" s="43" t="s">
        <v>21</v>
      </c>
      <c r="E429" s="27"/>
      <c r="F429" s="56"/>
      <c r="G429" s="56"/>
      <c r="H429" s="56"/>
      <c r="I429" s="69"/>
    </row>
    <row r="430" spans="1:9" s="29" customFormat="1" ht="28">
      <c r="A430" s="68">
        <v>428</v>
      </c>
      <c r="B430" s="42" t="s">
        <v>8</v>
      </c>
      <c r="C430" s="42" t="s">
        <v>575</v>
      </c>
      <c r="D430" s="43" t="s">
        <v>21</v>
      </c>
      <c r="E430" s="27"/>
      <c r="F430" s="56"/>
      <c r="G430" s="56"/>
      <c r="H430" s="56"/>
      <c r="I430" s="69"/>
    </row>
    <row r="431" spans="1:9" ht="28">
      <c r="A431" s="68">
        <v>429</v>
      </c>
      <c r="B431" s="46" t="s">
        <v>8</v>
      </c>
      <c r="C431" s="24" t="s">
        <v>579</v>
      </c>
      <c r="D431" s="43" t="s">
        <v>21</v>
      </c>
      <c r="E431" s="28"/>
      <c r="F431" s="56"/>
      <c r="G431" s="56"/>
      <c r="H431" s="56"/>
      <c r="I431" s="69"/>
    </row>
    <row r="432" spans="1:9" ht="28">
      <c r="A432" s="68">
        <v>430</v>
      </c>
      <c r="B432" s="46" t="s">
        <v>8</v>
      </c>
      <c r="C432" s="24" t="s">
        <v>580</v>
      </c>
      <c r="D432" s="43" t="s">
        <v>21</v>
      </c>
      <c r="E432" s="28"/>
      <c r="F432" s="56"/>
      <c r="G432" s="56"/>
      <c r="H432" s="56"/>
      <c r="I432" s="69"/>
    </row>
    <row r="433" spans="1:9" ht="28">
      <c r="A433" s="68">
        <v>431</v>
      </c>
      <c r="B433" s="37" t="s">
        <v>8</v>
      </c>
      <c r="C433" s="37" t="s">
        <v>756</v>
      </c>
      <c r="D433" s="38" t="s">
        <v>757</v>
      </c>
      <c r="E433" s="25" t="s">
        <v>758</v>
      </c>
      <c r="F433" s="56"/>
      <c r="G433" s="56"/>
      <c r="H433" s="56"/>
      <c r="I433" s="69"/>
    </row>
    <row r="434" spans="1:9">
      <c r="A434" s="68">
        <v>432</v>
      </c>
      <c r="B434" s="42" t="s">
        <v>8</v>
      </c>
      <c r="C434" s="42" t="s">
        <v>103</v>
      </c>
      <c r="D434" s="43" t="s">
        <v>104</v>
      </c>
      <c r="E434" s="27" t="s">
        <v>105</v>
      </c>
      <c r="F434" s="56"/>
      <c r="G434" s="56"/>
      <c r="H434" s="56"/>
      <c r="I434" s="69"/>
    </row>
    <row r="435" spans="1:9" ht="28">
      <c r="A435" s="68">
        <v>433</v>
      </c>
      <c r="B435" s="37" t="s">
        <v>8</v>
      </c>
      <c r="C435" s="37" t="s">
        <v>600</v>
      </c>
      <c r="D435" s="38" t="s">
        <v>565</v>
      </c>
      <c r="E435" s="25"/>
      <c r="F435" s="56"/>
      <c r="G435" s="56"/>
      <c r="H435" s="56"/>
      <c r="I435" s="69"/>
    </row>
    <row r="436" spans="1:9" ht="28">
      <c r="A436" s="68">
        <v>434</v>
      </c>
      <c r="B436" s="37" t="s">
        <v>8</v>
      </c>
      <c r="C436" s="37" t="s">
        <v>601</v>
      </c>
      <c r="D436" s="38" t="s">
        <v>21</v>
      </c>
      <c r="E436" s="25"/>
      <c r="F436" s="56"/>
      <c r="G436" s="56"/>
      <c r="H436" s="56"/>
      <c r="I436" s="69"/>
    </row>
    <row r="437" spans="1:9" ht="42">
      <c r="A437" s="68">
        <v>435</v>
      </c>
      <c r="B437" s="37" t="s">
        <v>8</v>
      </c>
      <c r="C437" s="37" t="s">
        <v>608</v>
      </c>
      <c r="D437" s="38" t="s">
        <v>556</v>
      </c>
      <c r="E437" s="25"/>
      <c r="F437" s="56"/>
      <c r="G437" s="56"/>
      <c r="H437" s="56"/>
      <c r="I437" s="69"/>
    </row>
    <row r="438" spans="1:9">
      <c r="A438" s="68">
        <v>436</v>
      </c>
      <c r="B438" s="37" t="s">
        <v>8</v>
      </c>
      <c r="C438" s="37" t="s">
        <v>613</v>
      </c>
      <c r="D438" s="38" t="s">
        <v>614</v>
      </c>
      <c r="E438" s="25"/>
      <c r="F438" s="56"/>
      <c r="G438" s="56"/>
      <c r="H438" s="56"/>
      <c r="I438" s="69"/>
    </row>
    <row r="439" spans="1:9">
      <c r="A439" s="68">
        <v>437</v>
      </c>
      <c r="B439" s="42" t="s">
        <v>8</v>
      </c>
      <c r="C439" s="42" t="s">
        <v>43</v>
      </c>
      <c r="D439" s="43" t="s">
        <v>39</v>
      </c>
      <c r="E439" s="27"/>
      <c r="F439" s="56"/>
      <c r="G439" s="56"/>
      <c r="H439" s="56"/>
      <c r="I439" s="69"/>
    </row>
    <row r="440" spans="1:9">
      <c r="A440" s="68">
        <v>438</v>
      </c>
      <c r="B440" s="24" t="s">
        <v>8</v>
      </c>
      <c r="C440" s="24" t="s">
        <v>149</v>
      </c>
      <c r="D440" s="28" t="s">
        <v>203</v>
      </c>
      <c r="E440" s="28"/>
      <c r="F440" s="56"/>
      <c r="G440" s="56"/>
      <c r="H440" s="56"/>
      <c r="I440" s="69"/>
    </row>
    <row r="441" spans="1:9">
      <c r="A441" s="68">
        <v>439</v>
      </c>
      <c r="B441" s="24" t="s">
        <v>8</v>
      </c>
      <c r="C441" s="23" t="s">
        <v>172</v>
      </c>
      <c r="D441" s="28" t="s">
        <v>148</v>
      </c>
      <c r="E441" s="28"/>
      <c r="F441" s="56"/>
      <c r="G441" s="56"/>
      <c r="H441" s="56"/>
      <c r="I441" s="69"/>
    </row>
    <row r="442" spans="1:9" ht="28">
      <c r="A442" s="68">
        <v>440</v>
      </c>
      <c r="B442" s="37" t="s">
        <v>8</v>
      </c>
      <c r="C442" s="37" t="s">
        <v>617</v>
      </c>
      <c r="D442" s="38" t="s">
        <v>60</v>
      </c>
      <c r="E442" s="25"/>
      <c r="F442" s="56"/>
      <c r="G442" s="56"/>
      <c r="H442" s="56"/>
      <c r="I442" s="69"/>
    </row>
    <row r="443" spans="1:9" ht="28">
      <c r="A443" s="68">
        <v>441</v>
      </c>
      <c r="B443" s="37" t="s">
        <v>8</v>
      </c>
      <c r="C443" s="37" t="s">
        <v>620</v>
      </c>
      <c r="D443" s="38" t="s">
        <v>85</v>
      </c>
      <c r="E443" s="25"/>
      <c r="F443" s="56"/>
      <c r="G443" s="56"/>
      <c r="H443" s="56"/>
      <c r="I443" s="69"/>
    </row>
    <row r="444" spans="1:9" ht="28">
      <c r="A444" s="68">
        <v>442</v>
      </c>
      <c r="B444" s="24" t="s">
        <v>8</v>
      </c>
      <c r="C444" s="24" t="s">
        <v>204</v>
      </c>
      <c r="D444" s="27" t="s">
        <v>102</v>
      </c>
      <c r="E444" s="27" t="s">
        <v>205</v>
      </c>
      <c r="F444" s="56"/>
      <c r="G444" s="56"/>
      <c r="H444" s="56"/>
      <c r="I444" s="69"/>
    </row>
    <row r="445" spans="1:9" ht="28">
      <c r="A445" s="68">
        <v>443</v>
      </c>
      <c r="B445" s="24" t="s">
        <v>8</v>
      </c>
      <c r="C445" s="24" t="s">
        <v>204</v>
      </c>
      <c r="D445" s="27" t="s">
        <v>51</v>
      </c>
      <c r="E445" s="27"/>
      <c r="F445" s="56"/>
      <c r="G445" s="56"/>
      <c r="H445" s="56"/>
      <c r="I445" s="69"/>
    </row>
    <row r="446" spans="1:9">
      <c r="A446" s="68">
        <v>444</v>
      </c>
      <c r="B446" s="24" t="s">
        <v>8</v>
      </c>
      <c r="C446" s="23" t="s">
        <v>106</v>
      </c>
      <c r="D446" s="27" t="s">
        <v>177</v>
      </c>
      <c r="E446" s="27"/>
      <c r="F446" s="56"/>
      <c r="G446" s="56"/>
      <c r="H446" s="56"/>
      <c r="I446" s="69"/>
    </row>
    <row r="447" spans="1:9" ht="28">
      <c r="A447" s="68">
        <v>445</v>
      </c>
      <c r="B447" s="24" t="s">
        <v>8</v>
      </c>
      <c r="C447" s="24" t="s">
        <v>132</v>
      </c>
      <c r="D447" s="28" t="s">
        <v>107</v>
      </c>
      <c r="E447" s="28"/>
      <c r="F447" s="56"/>
      <c r="G447" s="56"/>
      <c r="H447" s="56"/>
      <c r="I447" s="69"/>
    </row>
    <row r="448" spans="1:9" ht="28">
      <c r="A448" s="68">
        <v>446</v>
      </c>
      <c r="B448" s="37" t="s">
        <v>8</v>
      </c>
      <c r="C448" s="37" t="s">
        <v>59</v>
      </c>
      <c r="D448" s="38" t="s">
        <v>206</v>
      </c>
      <c r="E448" s="25"/>
      <c r="F448" s="56"/>
      <c r="G448" s="56"/>
      <c r="H448" s="56"/>
      <c r="I448" s="69"/>
    </row>
    <row r="449" spans="1:9" ht="28">
      <c r="A449" s="68">
        <v>447</v>
      </c>
      <c r="B449" s="37" t="s">
        <v>8</v>
      </c>
      <c r="C449" s="37" t="s">
        <v>59</v>
      </c>
      <c r="D449" s="38" t="s">
        <v>86</v>
      </c>
      <c r="E449" s="25"/>
      <c r="F449" s="56"/>
      <c r="G449" s="56"/>
      <c r="H449" s="56"/>
      <c r="I449" s="69"/>
    </row>
    <row r="450" spans="1:9">
      <c r="A450" s="68">
        <v>448</v>
      </c>
      <c r="B450" s="24" t="s">
        <v>160</v>
      </c>
      <c r="C450" s="42" t="s">
        <v>338</v>
      </c>
      <c r="D450" s="43" t="s">
        <v>40</v>
      </c>
      <c r="E450" s="27"/>
      <c r="F450" s="56"/>
      <c r="G450" s="56"/>
      <c r="H450" s="56"/>
      <c r="I450" s="69"/>
    </row>
    <row r="451" spans="1:9">
      <c r="A451" s="68">
        <v>449</v>
      </c>
      <c r="B451" s="37" t="s">
        <v>161</v>
      </c>
      <c r="C451" s="37" t="s">
        <v>164</v>
      </c>
      <c r="D451" s="38" t="s">
        <v>184</v>
      </c>
      <c r="E451" s="25"/>
      <c r="F451" s="56"/>
      <c r="G451" s="56"/>
      <c r="H451" s="56"/>
      <c r="I451" s="69"/>
    </row>
    <row r="452" spans="1:9">
      <c r="A452" s="68">
        <v>450</v>
      </c>
      <c r="B452" s="24" t="s">
        <v>161</v>
      </c>
      <c r="C452" s="24" t="s">
        <v>165</v>
      </c>
      <c r="D452" s="27" t="s">
        <v>185</v>
      </c>
      <c r="E452" s="27"/>
      <c r="F452" s="56"/>
      <c r="G452" s="56"/>
      <c r="H452" s="56"/>
      <c r="I452" s="69"/>
    </row>
    <row r="453" spans="1:9">
      <c r="A453" s="68">
        <v>451</v>
      </c>
      <c r="B453" s="37" t="s">
        <v>160</v>
      </c>
      <c r="C453" s="37" t="s">
        <v>167</v>
      </c>
      <c r="D453" s="38" t="s">
        <v>188</v>
      </c>
      <c r="E453" s="25"/>
      <c r="F453" s="56"/>
      <c r="G453" s="56"/>
      <c r="H453" s="56"/>
      <c r="I453" s="69"/>
    </row>
    <row r="454" spans="1:9">
      <c r="A454" s="68">
        <v>452</v>
      </c>
      <c r="B454" s="37" t="s">
        <v>160</v>
      </c>
      <c r="C454" s="37" t="s">
        <v>114</v>
      </c>
      <c r="D454" s="38" t="s">
        <v>119</v>
      </c>
      <c r="E454" s="25"/>
      <c r="F454" s="56"/>
      <c r="G454" s="56"/>
      <c r="H454" s="56"/>
      <c r="I454" s="69"/>
    </row>
    <row r="455" spans="1:9">
      <c r="A455" s="68">
        <v>453</v>
      </c>
      <c r="B455" s="24" t="s">
        <v>160</v>
      </c>
      <c r="C455" s="24" t="s">
        <v>337</v>
      </c>
      <c r="D455" s="40" t="s">
        <v>40</v>
      </c>
      <c r="E455" s="28"/>
      <c r="F455" s="56"/>
      <c r="G455" s="56"/>
      <c r="H455" s="56"/>
      <c r="I455" s="69"/>
    </row>
    <row r="456" spans="1:9">
      <c r="A456" s="68">
        <v>454</v>
      </c>
      <c r="B456" s="24" t="s">
        <v>160</v>
      </c>
      <c r="C456" s="24" t="s">
        <v>26</v>
      </c>
      <c r="D456" s="28" t="s">
        <v>89</v>
      </c>
      <c r="E456" s="28"/>
      <c r="F456" s="56"/>
      <c r="G456" s="56"/>
      <c r="H456" s="56"/>
      <c r="I456" s="69"/>
    </row>
    <row r="457" spans="1:9">
      <c r="A457" s="68">
        <v>455</v>
      </c>
      <c r="B457" s="24" t="s">
        <v>160</v>
      </c>
      <c r="C457" s="42" t="s">
        <v>244</v>
      </c>
      <c r="D457" s="41" t="s">
        <v>245</v>
      </c>
      <c r="E457" s="28"/>
      <c r="F457" s="56"/>
      <c r="G457" s="56"/>
      <c r="H457" s="56"/>
      <c r="I457" s="69"/>
    </row>
    <row r="458" spans="1:9" ht="15" thickBot="1">
      <c r="A458" s="72">
        <v>456</v>
      </c>
      <c r="B458" s="75" t="s">
        <v>160</v>
      </c>
      <c r="C458" s="76" t="s">
        <v>246</v>
      </c>
      <c r="D458" s="77" t="s">
        <v>150</v>
      </c>
      <c r="E458" s="79"/>
      <c r="F458" s="73"/>
      <c r="G458" s="73"/>
      <c r="H458" s="73"/>
      <c r="I458" s="74"/>
    </row>
  </sheetData>
  <sheetProtection selectLockedCells="1"/>
  <autoFilter ref="A2:I2"/>
  <sortState ref="A3:I458">
    <sortCondition ref="B3:B458"/>
    <sortCondition ref="C3:C458"/>
  </sortState>
  <mergeCells count="2">
    <mergeCell ref="A1:E1"/>
    <mergeCell ref="F1:I1"/>
  </mergeCells>
  <dataValidations count="1">
    <dataValidation type="list" allowBlank="1" showInputMessage="1" showErrorMessage="1" sqref="B413 B3:B26 B185:B192 B427 B194:B277 B291 B293 B295:B296 B299:B306 B308:B310 B312 B314:B315 B317:B322 B325:B327 B330 B332 B334 B339:B346 B348:B351 B353:B391 B393 B396:B397 B401:B406 B408:B409 B450 B284 B289 B28:B183">
      <formula1>INDIRECT(#REF!)</formula1>
    </dataValidation>
  </dataValidations>
  <pageMargins left="0.7" right="0.7" top="0.75" bottom="0.75" header="0.3" footer="0.3"/>
  <pageSetup orientation="portrait" verticalDpi="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opLeftCell="A48" workbookViewId="0">
      <selection activeCell="D108" sqref="D108"/>
    </sheetView>
  </sheetViews>
  <sheetFormatPr baseColWidth="10" defaultColWidth="11.5" defaultRowHeight="15" x14ac:dyDescent="0"/>
  <cols>
    <col min="1" max="1" width="11.5" style="1"/>
    <col min="2" max="2" width="47.83203125" style="1" bestFit="1" customWidth="1"/>
    <col min="3" max="3" width="16" style="2" customWidth="1"/>
    <col min="4" max="4" width="13.83203125" style="2" bestFit="1" customWidth="1"/>
    <col min="5" max="5" width="13.6640625" style="2" customWidth="1"/>
    <col min="6" max="16384" width="11.5" style="1"/>
  </cols>
  <sheetData>
    <row r="1" spans="1:5">
      <c r="A1" s="3" t="s">
        <v>0</v>
      </c>
      <c r="B1" s="4" t="s">
        <v>63</v>
      </c>
      <c r="C1" s="5" t="s">
        <v>64</v>
      </c>
      <c r="D1" s="5" t="s">
        <v>65</v>
      </c>
      <c r="E1" s="6" t="s">
        <v>66</v>
      </c>
    </row>
    <row r="2" spans="1:5">
      <c r="A2" s="7" t="s">
        <v>5</v>
      </c>
      <c r="B2" s="8" t="s">
        <v>4</v>
      </c>
      <c r="C2" s="9">
        <v>0</v>
      </c>
      <c r="D2" s="9" t="e">
        <f>SUMIFS(Hoja1!#REF!,Hoja1!$A:$A,"P2",Hoja1!#REF!,"Anticuerpos y reactivos para biológia celular")</f>
        <v>#REF!</v>
      </c>
      <c r="E2" s="10" t="e">
        <f>C2-D2</f>
        <v>#REF!</v>
      </c>
    </row>
    <row r="3" spans="1:5">
      <c r="A3" s="7" t="s">
        <v>5</v>
      </c>
      <c r="B3" s="8" t="s">
        <v>37</v>
      </c>
      <c r="C3" s="18">
        <v>30000000</v>
      </c>
      <c r="D3" s="9" t="e">
        <f>SUMIFS(Hoja1!#REF!,Hoja1!$A:$A,"P2",Hoja1!#REF!,"Elementos de separacion de metabolitos")</f>
        <v>#REF!</v>
      </c>
      <c r="E3" s="10" t="e">
        <f t="shared" ref="E3:E11" si="0">C3-D3</f>
        <v>#REF!</v>
      </c>
    </row>
    <row r="4" spans="1:5">
      <c r="A4" s="7" t="s">
        <v>5</v>
      </c>
      <c r="B4" s="8" t="s">
        <v>19</v>
      </c>
      <c r="C4" s="18">
        <v>15000000</v>
      </c>
      <c r="D4" s="9" t="e">
        <f>SUMIFS(Hoja1!#REF!,Hoja1!$A:$A,"P2",Hoja1!#REF!,"EPP")</f>
        <v>#REF!</v>
      </c>
      <c r="E4" s="10" t="e">
        <f t="shared" si="0"/>
        <v>#REF!</v>
      </c>
    </row>
    <row r="5" spans="1:5">
      <c r="A5" s="7" t="s">
        <v>5</v>
      </c>
      <c r="B5" s="8" t="s">
        <v>11</v>
      </c>
      <c r="C5" s="18">
        <v>82500000</v>
      </c>
      <c r="D5" s="9" t="e">
        <f>SUMIFS(Hoja1!#REF!,Hoja1!$A:$A,"P2",Hoja1!#REF!,"M. Laboratorio")</f>
        <v>#REF!</v>
      </c>
      <c r="E5" s="10" t="e">
        <f t="shared" si="0"/>
        <v>#REF!</v>
      </c>
    </row>
    <row r="6" spans="1:5">
      <c r="A6" s="7" t="s">
        <v>5</v>
      </c>
      <c r="B6" s="8" t="s">
        <v>13</v>
      </c>
      <c r="C6" s="18">
        <v>33500000</v>
      </c>
      <c r="D6" s="9" t="e">
        <f>SUMIFS(Hoja1!#REF!,Hoja1!$A:$A,"P2",Hoja1!#REF!,"Medios de Cultivo y suplementos")</f>
        <v>#REF!</v>
      </c>
      <c r="E6" s="10" t="e">
        <f t="shared" si="0"/>
        <v>#REF!</v>
      </c>
    </row>
    <row r="7" spans="1:5">
      <c r="A7" s="7" t="s">
        <v>5</v>
      </c>
      <c r="B7" s="8" t="s">
        <v>10</v>
      </c>
      <c r="C7" s="18">
        <v>127000000</v>
      </c>
      <c r="D7" s="9" t="e">
        <f>SUMIFS(Hoja1!#REF!,Hoja1!$A:$A,"P2",Hoja1!#REF!,"Reactivos Análiticos y Enzimaticos")</f>
        <v>#REF!</v>
      </c>
      <c r="E7" s="10" t="e">
        <f t="shared" si="0"/>
        <v>#REF!</v>
      </c>
    </row>
    <row r="8" spans="1:5">
      <c r="A8" s="7" t="s">
        <v>5</v>
      </c>
      <c r="B8" s="8" t="s">
        <v>6</v>
      </c>
      <c r="C8" s="18">
        <v>103500000</v>
      </c>
      <c r="D8" s="9" t="e">
        <f>SUMIFS(Hoja1!#REF!,Hoja1!$A:$A,"P2",Hoja1!#REF!,"Solventes controlados o no")</f>
        <v>#REF!</v>
      </c>
      <c r="E8" s="10" t="e">
        <f t="shared" si="0"/>
        <v>#REF!</v>
      </c>
    </row>
    <row r="9" spans="1:5">
      <c r="A9" s="7" t="s">
        <v>5</v>
      </c>
      <c r="B9" s="8" t="s">
        <v>67</v>
      </c>
      <c r="C9" s="18">
        <v>45000000</v>
      </c>
      <c r="D9" s="9" t="e">
        <f>SUMIFS(Hoja1!#REF!,Hoja1!$A:$A,"P2",Hoja1!#REF!,"Líneas celulares y cepas mutantes")</f>
        <v>#REF!</v>
      </c>
      <c r="E9" s="10" t="e">
        <f t="shared" si="0"/>
        <v>#REF!</v>
      </c>
    </row>
    <row r="10" spans="1:5">
      <c r="A10" s="7" t="s">
        <v>5</v>
      </c>
      <c r="B10" s="8" t="s">
        <v>23</v>
      </c>
      <c r="C10" s="18">
        <v>11500000</v>
      </c>
      <c r="D10" s="9" t="e">
        <f>SUMIFS(Hoja1!#REF!,Hoja1!$A:$A,"P2",Hoja1!#REF!,"Material para trabajo de Campo")</f>
        <v>#REF!</v>
      </c>
      <c r="E10" s="10" t="e">
        <f t="shared" si="0"/>
        <v>#REF!</v>
      </c>
    </row>
    <row r="11" spans="1:5">
      <c r="A11" s="7" t="s">
        <v>5</v>
      </c>
      <c r="B11" s="8" t="s">
        <v>35</v>
      </c>
      <c r="C11" s="18">
        <v>4000000</v>
      </c>
      <c r="D11" s="9" t="e">
        <f>SUMIFS(Hoja1!#REF!,Hoja1!$A:$A,"P2",Hoja1!#REF!,"Material Vegetal")</f>
        <v>#REF!</v>
      </c>
      <c r="E11" s="10" t="e">
        <f t="shared" si="0"/>
        <v>#REF!</v>
      </c>
    </row>
    <row r="12" spans="1:5" ht="16" thickBot="1">
      <c r="A12" s="11"/>
      <c r="B12" s="12" t="s">
        <v>68</v>
      </c>
      <c r="C12" s="13">
        <f>SUM(C2:C11)</f>
        <v>452000000</v>
      </c>
      <c r="D12" s="13" t="e">
        <f>SUM(D2:D11)</f>
        <v>#REF!</v>
      </c>
      <c r="E12" s="14" t="e">
        <f>C12-D12</f>
        <v>#REF!</v>
      </c>
    </row>
    <row r="13" spans="1:5" ht="16" thickBot="1"/>
    <row r="14" spans="1:5">
      <c r="A14" s="3" t="s">
        <v>0</v>
      </c>
      <c r="B14" s="4" t="s">
        <v>63</v>
      </c>
      <c r="C14" s="5" t="s">
        <v>64</v>
      </c>
      <c r="D14" s="5" t="s">
        <v>65</v>
      </c>
      <c r="E14" s="6" t="s">
        <v>66</v>
      </c>
    </row>
    <row r="15" spans="1:5">
      <c r="A15" s="7" t="s">
        <v>9</v>
      </c>
      <c r="B15" s="8" t="s">
        <v>4</v>
      </c>
      <c r="C15" s="19">
        <v>18000000</v>
      </c>
      <c r="D15" s="9" t="e">
        <f>SUMIFS(Hoja1!#REF!,Hoja1!$A:$A,"P3",Hoja1!#REF!,"Anticuerpos y reactivos para biológia celular")</f>
        <v>#REF!</v>
      </c>
      <c r="E15" s="10" t="e">
        <f t="shared" ref="E15:E24" si="1">C15-D15</f>
        <v>#REF!</v>
      </c>
    </row>
    <row r="16" spans="1:5">
      <c r="A16" s="7" t="s">
        <v>9</v>
      </c>
      <c r="B16" s="8" t="s">
        <v>37</v>
      </c>
      <c r="C16" s="19">
        <v>3500000</v>
      </c>
      <c r="D16" s="9" t="e">
        <f>SUMIFS(Hoja1!#REF!,Hoja1!$A:$A,"P3",Hoja1!#REF!,"Elementos de separacion de metabolitos")</f>
        <v>#REF!</v>
      </c>
      <c r="E16" s="10" t="e">
        <f t="shared" si="1"/>
        <v>#REF!</v>
      </c>
    </row>
    <row r="17" spans="1:5">
      <c r="A17" s="7" t="s">
        <v>9</v>
      </c>
      <c r="B17" s="8" t="s">
        <v>19</v>
      </c>
      <c r="C17" s="19">
        <v>1000000</v>
      </c>
      <c r="D17" s="9" t="e">
        <f>SUMIFS(Hoja1!#REF!,Hoja1!$A:$A,"P3",Hoja1!#REF!,"EPP")</f>
        <v>#REF!</v>
      </c>
      <c r="E17" s="10" t="e">
        <f t="shared" si="1"/>
        <v>#REF!</v>
      </c>
    </row>
    <row r="18" spans="1:5">
      <c r="A18" s="7" t="s">
        <v>9</v>
      </c>
      <c r="B18" s="8" t="s">
        <v>11</v>
      </c>
      <c r="C18" s="19">
        <v>16000000</v>
      </c>
      <c r="D18" s="9" t="e">
        <f>SUMIFS(Hoja1!#REF!,Hoja1!$A:$A,"P3",Hoja1!#REF!,"M. Laboratorio")</f>
        <v>#REF!</v>
      </c>
      <c r="E18" s="10" t="e">
        <f t="shared" si="1"/>
        <v>#REF!</v>
      </c>
    </row>
    <row r="19" spans="1:5">
      <c r="A19" s="7" t="s">
        <v>9</v>
      </c>
      <c r="B19" s="8" t="s">
        <v>13</v>
      </c>
      <c r="C19" s="19">
        <v>5000000</v>
      </c>
      <c r="D19" s="9" t="e">
        <f>SUMIFS(Hoja1!#REF!,Hoja1!$A:$A,"P3",Hoja1!#REF!,"Medios de Cultivo y suplementos")</f>
        <v>#REF!</v>
      </c>
      <c r="E19" s="10" t="e">
        <f t="shared" si="1"/>
        <v>#REF!</v>
      </c>
    </row>
    <row r="20" spans="1:5">
      <c r="A20" s="7" t="s">
        <v>9</v>
      </c>
      <c r="B20" s="8" t="s">
        <v>10</v>
      </c>
      <c r="C20" s="19">
        <v>31500000</v>
      </c>
      <c r="D20" s="9" t="e">
        <f>SUMIFS(Hoja1!#REF!,Hoja1!$A:$A,"P3",Hoja1!#REF!,"Reactivos Análiticos y Enzimaticos")</f>
        <v>#REF!</v>
      </c>
      <c r="E20" s="10" t="e">
        <f t="shared" si="1"/>
        <v>#REF!</v>
      </c>
    </row>
    <row r="21" spans="1:5">
      <c r="A21" s="7" t="s">
        <v>9</v>
      </c>
      <c r="B21" s="8" t="s">
        <v>6</v>
      </c>
      <c r="C21" s="9">
        <v>3500000</v>
      </c>
      <c r="D21" s="9" t="e">
        <f>SUMIFS(Hoja1!#REF!,Hoja1!$A:$A,"P3",Hoja1!#REF!,"Solventes controlados o no")</f>
        <v>#REF!</v>
      </c>
      <c r="E21" s="10" t="e">
        <f t="shared" si="1"/>
        <v>#REF!</v>
      </c>
    </row>
    <row r="22" spans="1:5">
      <c r="A22" s="7" t="s">
        <v>9</v>
      </c>
      <c r="B22" s="8" t="s">
        <v>67</v>
      </c>
      <c r="C22" s="9"/>
      <c r="D22" s="9" t="e">
        <f>SUMIFS(Hoja1!#REF!,Hoja1!$A:$A,"P3",Hoja1!#REF!,"Líneas celulares y cepas mutantes")</f>
        <v>#REF!</v>
      </c>
      <c r="E22" s="10" t="e">
        <f t="shared" si="1"/>
        <v>#REF!</v>
      </c>
    </row>
    <row r="23" spans="1:5">
      <c r="A23" s="7" t="s">
        <v>9</v>
      </c>
      <c r="B23" s="8" t="s">
        <v>23</v>
      </c>
      <c r="C23" s="9"/>
      <c r="D23" s="9" t="e">
        <f>SUMIFS(Hoja1!#REF!,Hoja1!$A:$A,"P3",Hoja1!#REF!,"Material para trabajo de Campo")</f>
        <v>#REF!</v>
      </c>
      <c r="E23" s="10" t="e">
        <f t="shared" si="1"/>
        <v>#REF!</v>
      </c>
    </row>
    <row r="24" spans="1:5">
      <c r="A24" s="7" t="s">
        <v>9</v>
      </c>
      <c r="B24" s="8" t="s">
        <v>35</v>
      </c>
      <c r="C24" s="9"/>
      <c r="D24" s="9" t="e">
        <f>SUMIFS(Hoja1!#REF!,Hoja1!$A:$A,"P3",Hoja1!#REF!,"Material Vegetal")</f>
        <v>#REF!</v>
      </c>
      <c r="E24" s="10" t="e">
        <f t="shared" si="1"/>
        <v>#REF!</v>
      </c>
    </row>
    <row r="25" spans="1:5" ht="16" thickBot="1">
      <c r="A25" s="11"/>
      <c r="B25" s="15" t="s">
        <v>68</v>
      </c>
      <c r="C25" s="16">
        <f>SUM(C15:C24)</f>
        <v>78500000</v>
      </c>
      <c r="D25" s="16" t="e">
        <f>SUM(D15:D24)</f>
        <v>#REF!</v>
      </c>
      <c r="E25" s="17" t="e">
        <f>C25-D25</f>
        <v>#REF!</v>
      </c>
    </row>
    <row r="26" spans="1:5" ht="16" thickBot="1"/>
    <row r="27" spans="1:5">
      <c r="A27" s="3" t="s">
        <v>0</v>
      </c>
      <c r="B27" s="4" t="s">
        <v>63</v>
      </c>
      <c r="C27" s="5" t="s">
        <v>64</v>
      </c>
      <c r="D27" s="5" t="s">
        <v>65</v>
      </c>
      <c r="E27" s="6" t="s">
        <v>66</v>
      </c>
    </row>
    <row r="28" spans="1:5">
      <c r="A28" s="7" t="s">
        <v>7</v>
      </c>
      <c r="B28" s="8" t="s">
        <v>4</v>
      </c>
      <c r="C28" s="9">
        <v>119192250</v>
      </c>
      <c r="D28" s="9" t="e">
        <f>SUMIFS(Hoja1!#REF!,Hoja1!$A:$A,"P4",Hoja1!#REF!,"Anticuerpos y reactivos para biológia celular")</f>
        <v>#REF!</v>
      </c>
      <c r="E28" s="10" t="e">
        <f t="shared" ref="E28:E39" si="2">C28-D28</f>
        <v>#REF!</v>
      </c>
    </row>
    <row r="29" spans="1:5">
      <c r="A29" s="7" t="s">
        <v>7</v>
      </c>
      <c r="B29" s="8" t="s">
        <v>37</v>
      </c>
      <c r="C29" s="9"/>
      <c r="D29" s="9" t="e">
        <f>SUMIFS(Hoja1!#REF!,Hoja1!$A:$A,"P4",Hoja1!#REF!,"Elementos de separacion de metabolitos")</f>
        <v>#REF!</v>
      </c>
      <c r="E29" s="10" t="e">
        <f t="shared" si="2"/>
        <v>#REF!</v>
      </c>
    </row>
    <row r="30" spans="1:5">
      <c r="A30" s="7" t="s">
        <v>7</v>
      </c>
      <c r="B30" s="8" t="s">
        <v>19</v>
      </c>
      <c r="C30" s="9">
        <v>800000</v>
      </c>
      <c r="D30" s="9" t="e">
        <f>SUMIFS(Hoja1!#REF!,Hoja1!$A:$A,"P4",Hoja1!#REF!,"EPP")</f>
        <v>#REF!</v>
      </c>
      <c r="E30" s="10" t="e">
        <f t="shared" si="2"/>
        <v>#REF!</v>
      </c>
    </row>
    <row r="31" spans="1:5">
      <c r="A31" s="7" t="s">
        <v>7</v>
      </c>
      <c r="B31" s="8" t="s">
        <v>11</v>
      </c>
      <c r="C31" s="9">
        <v>21200000</v>
      </c>
      <c r="D31" s="9" t="e">
        <f>SUMIFS(Hoja1!#REF!,Hoja1!$A:$A,"P4",Hoja1!#REF!,"M. Laboratorio")</f>
        <v>#REF!</v>
      </c>
      <c r="E31" s="10" t="e">
        <f t="shared" si="2"/>
        <v>#REF!</v>
      </c>
    </row>
    <row r="32" spans="1:5">
      <c r="A32" s="7" t="s">
        <v>7</v>
      </c>
      <c r="B32" s="8" t="s">
        <v>13</v>
      </c>
      <c r="C32" s="9">
        <v>30198000</v>
      </c>
      <c r="D32" s="9" t="e">
        <f>SUMIFS(Hoja1!#REF!,Hoja1!$A:$A,"P4",Hoja1!#REF!,"Medios de Cultivo y suplementos")</f>
        <v>#REF!</v>
      </c>
      <c r="E32" s="10" t="e">
        <f t="shared" si="2"/>
        <v>#REF!</v>
      </c>
    </row>
    <row r="33" spans="1:5">
      <c r="A33" s="7" t="s">
        <v>7</v>
      </c>
      <c r="B33" s="8" t="s">
        <v>10</v>
      </c>
      <c r="C33" s="9">
        <v>45000000</v>
      </c>
      <c r="D33" s="9" t="e">
        <f>SUMIFS(Hoja1!#REF!,Hoja1!$A:$A,"P4",Hoja1!#REF!,"Reactivos Análiticos y Enzimaticos")</f>
        <v>#REF!</v>
      </c>
      <c r="E33" s="10" t="e">
        <f t="shared" si="2"/>
        <v>#REF!</v>
      </c>
    </row>
    <row r="34" spans="1:5">
      <c r="A34" s="7" t="s">
        <v>7</v>
      </c>
      <c r="B34" s="8" t="s">
        <v>6</v>
      </c>
      <c r="C34" s="9"/>
      <c r="D34" s="9" t="e">
        <f>SUMIFS(Hoja1!#REF!,Hoja1!$A:$A,"P4",Hoja1!#REF!,"Solventes controlados o no")</f>
        <v>#REF!</v>
      </c>
      <c r="E34" s="10" t="e">
        <f t="shared" si="2"/>
        <v>#REF!</v>
      </c>
    </row>
    <row r="35" spans="1:5">
      <c r="A35" s="7" t="s">
        <v>7</v>
      </c>
      <c r="B35" s="8" t="s">
        <v>67</v>
      </c>
      <c r="C35" s="9"/>
      <c r="D35" s="9" t="e">
        <f>SUMIFS(Hoja1!#REF!,Hoja1!$A:$A,"P4",Hoja1!#REF!,"Líneas celulares y cepas mutantes")</f>
        <v>#REF!</v>
      </c>
      <c r="E35" s="10" t="e">
        <f t="shared" si="2"/>
        <v>#REF!</v>
      </c>
    </row>
    <row r="36" spans="1:5">
      <c r="A36" s="7" t="s">
        <v>7</v>
      </c>
      <c r="B36" s="8" t="s">
        <v>23</v>
      </c>
      <c r="C36" s="9"/>
      <c r="D36" s="9" t="e">
        <f>SUMIFS(Hoja1!#REF!,Hoja1!$A:$A,"P4",Hoja1!#REF!,"Material para trabajo de Campo")</f>
        <v>#REF!</v>
      </c>
      <c r="E36" s="10" t="e">
        <f t="shared" si="2"/>
        <v>#REF!</v>
      </c>
    </row>
    <row r="37" spans="1:5">
      <c r="A37" s="7" t="s">
        <v>7</v>
      </c>
      <c r="B37" s="8" t="s">
        <v>35</v>
      </c>
      <c r="C37" s="9"/>
      <c r="D37" s="9" t="e">
        <f>SUMIFS(Hoja1!#REF!,Hoja1!$A:$A,"P4",Hoja1!#REF!,"Material Vegetal")</f>
        <v>#REF!</v>
      </c>
      <c r="E37" s="10" t="e">
        <f t="shared" si="2"/>
        <v>#REF!</v>
      </c>
    </row>
    <row r="38" spans="1:5">
      <c r="A38" s="7" t="s">
        <v>7</v>
      </c>
      <c r="B38" s="20" t="s">
        <v>15</v>
      </c>
      <c r="C38" s="21"/>
      <c r="D38" s="9" t="e">
        <f>SUMIFS(Hoja1!#REF!,Hoja1!$A:$A,"P4",Hoja1!#REF!,"Insumos de biologia molecular")</f>
        <v>#REF!</v>
      </c>
      <c r="E38" s="10" t="e">
        <f t="shared" si="2"/>
        <v>#REF!</v>
      </c>
    </row>
    <row r="39" spans="1:5">
      <c r="A39" s="7" t="s">
        <v>7</v>
      </c>
      <c r="B39" s="20" t="s">
        <v>8</v>
      </c>
      <c r="C39" s="21"/>
      <c r="D39" s="9" t="e">
        <f>SUMIFS(Hoja1!#REF!,Hoja1!$A:$A,"P4",Hoja1!#REF!,"Reactivos western blot")</f>
        <v>#REF!</v>
      </c>
      <c r="E39" s="10" t="e">
        <f t="shared" si="2"/>
        <v>#REF!</v>
      </c>
    </row>
    <row r="40" spans="1:5" ht="16" thickBot="1">
      <c r="A40" s="11"/>
      <c r="B40" s="15" t="s">
        <v>68</v>
      </c>
      <c r="C40" s="16">
        <f>SUM(C28:C37)</f>
        <v>216390250</v>
      </c>
      <c r="D40" s="16" t="e">
        <f>SUM(D28:D37)</f>
        <v>#REF!</v>
      </c>
      <c r="E40" s="17" t="e">
        <f>C40-D40</f>
        <v>#REF!</v>
      </c>
    </row>
    <row r="41" spans="1:5" ht="16" thickBot="1"/>
    <row r="42" spans="1:5">
      <c r="A42" s="3" t="s">
        <v>0</v>
      </c>
      <c r="B42" s="4" t="s">
        <v>63</v>
      </c>
      <c r="C42" s="5" t="s">
        <v>64</v>
      </c>
      <c r="D42" s="5" t="s">
        <v>65</v>
      </c>
      <c r="E42" s="6" t="s">
        <v>66</v>
      </c>
    </row>
    <row r="43" spans="1:5">
      <c r="A43" s="7" t="s">
        <v>20</v>
      </c>
      <c r="B43" s="8" t="s">
        <v>4</v>
      </c>
      <c r="C43" s="19">
        <v>37467000</v>
      </c>
      <c r="D43" s="9" t="e">
        <f>SUMIFS(Hoja1!#REF!,Hoja1!$A:$A,"P5",Hoja1!#REF!,"Anticuerpos y reactivos para biológia celular")</f>
        <v>#REF!</v>
      </c>
      <c r="E43" s="10" t="e">
        <f t="shared" ref="E43:E52" si="3">C43-D43</f>
        <v>#REF!</v>
      </c>
    </row>
    <row r="44" spans="1:5">
      <c r="A44" s="7" t="s">
        <v>20</v>
      </c>
      <c r="B44" s="8" t="s">
        <v>37</v>
      </c>
      <c r="C44" s="19"/>
      <c r="D44" s="9" t="e">
        <f>SUMIFS(Hoja1!#REF!,Hoja1!$A:$A,"P5",Hoja1!#REF!,"Elementos de separacion de metabolitos")</f>
        <v>#REF!</v>
      </c>
      <c r="E44" s="10" t="e">
        <f t="shared" si="3"/>
        <v>#REF!</v>
      </c>
    </row>
    <row r="45" spans="1:5">
      <c r="A45" s="7" t="s">
        <v>20</v>
      </c>
      <c r="B45" s="8" t="s">
        <v>19</v>
      </c>
      <c r="C45" s="19"/>
      <c r="D45" s="9" t="e">
        <f>SUMIFS(Hoja1!#REF!,Hoja1!$A:$A,"P5",Hoja1!#REF!,"EPP")</f>
        <v>#REF!</v>
      </c>
      <c r="E45" s="10" t="e">
        <f t="shared" si="3"/>
        <v>#REF!</v>
      </c>
    </row>
    <row r="46" spans="1:5">
      <c r="A46" s="7" t="s">
        <v>20</v>
      </c>
      <c r="B46" s="8" t="s">
        <v>11</v>
      </c>
      <c r="C46" s="19">
        <f>21950000+21000000</f>
        <v>42950000</v>
      </c>
      <c r="D46" s="9" t="e">
        <f>SUMIFS(Hoja1!#REF!,Hoja1!$A:$A,"P5",Hoja1!#REF!,"M. Laboratorio")</f>
        <v>#REF!</v>
      </c>
      <c r="E46" s="10" t="e">
        <f t="shared" si="3"/>
        <v>#REF!</v>
      </c>
    </row>
    <row r="47" spans="1:5">
      <c r="A47" s="7" t="s">
        <v>20</v>
      </c>
      <c r="B47" s="8" t="s">
        <v>13</v>
      </c>
      <c r="C47" s="19">
        <v>32120000</v>
      </c>
      <c r="D47" s="9" t="e">
        <f>SUMIFS(Hoja1!#REF!,Hoja1!$A:$A,"P5",Hoja1!#REF!,"Medios de Cultivo y suplementos")</f>
        <v>#REF!</v>
      </c>
      <c r="E47" s="10" t="e">
        <f t="shared" si="3"/>
        <v>#REF!</v>
      </c>
    </row>
    <row r="48" spans="1:5">
      <c r="A48" s="7" t="s">
        <v>20</v>
      </c>
      <c r="B48" s="8" t="s">
        <v>10</v>
      </c>
      <c r="C48" s="19">
        <v>15000000</v>
      </c>
      <c r="D48" s="9" t="e">
        <f>SUMIFS(Hoja1!#REF!,Hoja1!$A:$A,"P5",Hoja1!#REF!,"Reactivos Análiticos y Enzimaticos")</f>
        <v>#REF!</v>
      </c>
      <c r="E48" s="10" t="e">
        <f t="shared" si="3"/>
        <v>#REF!</v>
      </c>
    </row>
    <row r="49" spans="1:5">
      <c r="A49" s="7" t="s">
        <v>20</v>
      </c>
      <c r="B49" s="8" t="s">
        <v>6</v>
      </c>
      <c r="C49" s="19">
        <v>5000000</v>
      </c>
      <c r="D49" s="9" t="e">
        <f>SUMIFS(Hoja1!#REF!,Hoja1!$A:$A,"P5",Hoja1!#REF!,"Solventes controlados o no")</f>
        <v>#REF!</v>
      </c>
      <c r="E49" s="10" t="e">
        <f t="shared" si="3"/>
        <v>#REF!</v>
      </c>
    </row>
    <row r="50" spans="1:5">
      <c r="A50" s="7" t="s">
        <v>20</v>
      </c>
      <c r="B50" s="8" t="s">
        <v>67</v>
      </c>
      <c r="C50" s="9"/>
      <c r="D50" s="9" t="e">
        <f>SUMIFS(Hoja1!#REF!,Hoja1!$A:$A,"P5",Hoja1!#REF!,"Líneas celulares y cepas mutantes")</f>
        <v>#REF!</v>
      </c>
      <c r="E50" s="10" t="e">
        <f t="shared" si="3"/>
        <v>#REF!</v>
      </c>
    </row>
    <row r="51" spans="1:5">
      <c r="A51" s="7" t="s">
        <v>20</v>
      </c>
      <c r="B51" s="8" t="s">
        <v>23</v>
      </c>
      <c r="C51" s="9"/>
      <c r="D51" s="9" t="e">
        <f>SUMIFS(Hoja1!#REF!,Hoja1!$A:$A,"P5",Hoja1!#REF!,"Material para trabajo de Campo")</f>
        <v>#REF!</v>
      </c>
      <c r="E51" s="10" t="e">
        <f t="shared" si="3"/>
        <v>#REF!</v>
      </c>
    </row>
    <row r="52" spans="1:5">
      <c r="A52" s="7" t="s">
        <v>20</v>
      </c>
      <c r="B52" s="8" t="s">
        <v>35</v>
      </c>
      <c r="C52" s="9"/>
      <c r="D52" s="9" t="e">
        <f>SUMIFS(Hoja1!#REF!,Hoja1!$A:$A,"P5",Hoja1!#REF!,"Material Vegetal")</f>
        <v>#REF!</v>
      </c>
      <c r="E52" s="10" t="e">
        <f t="shared" si="3"/>
        <v>#REF!</v>
      </c>
    </row>
    <row r="53" spans="1:5" ht="16" thickBot="1">
      <c r="A53" s="11"/>
      <c r="B53" s="15" t="s">
        <v>68</v>
      </c>
      <c r="C53" s="16">
        <f>SUM(C43:C52)</f>
        <v>132537000</v>
      </c>
      <c r="D53" s="16" t="e">
        <f>SUM(D43:D52)</f>
        <v>#REF!</v>
      </c>
      <c r="E53" s="17" t="e">
        <f>C53-D53</f>
        <v>#REF!</v>
      </c>
    </row>
    <row r="54" spans="1:5" ht="16" thickBot="1"/>
    <row r="55" spans="1:5">
      <c r="A55" s="3" t="s">
        <v>0</v>
      </c>
      <c r="B55" s="4" t="s">
        <v>63</v>
      </c>
      <c r="C55" s="5" t="s">
        <v>64</v>
      </c>
      <c r="D55" s="5" t="s">
        <v>65</v>
      </c>
      <c r="E55" s="6" t="s">
        <v>66</v>
      </c>
    </row>
    <row r="56" spans="1:5">
      <c r="A56" s="7" t="s">
        <v>12</v>
      </c>
      <c r="B56" s="8" t="s">
        <v>4</v>
      </c>
      <c r="C56" s="19">
        <v>43000000</v>
      </c>
      <c r="D56" s="9" t="e">
        <f>SUMIFS(Hoja1!#REF!,Hoja1!$A:$A,"P6",Hoja1!#REF!,"Anticuerpos y reactivos para biológia celular")</f>
        <v>#REF!</v>
      </c>
      <c r="E56" s="10" t="e">
        <f t="shared" ref="E56:E65" si="4">C56-D56</f>
        <v>#REF!</v>
      </c>
    </row>
    <row r="57" spans="1:5">
      <c r="A57" s="7" t="s">
        <v>12</v>
      </c>
      <c r="B57" s="8" t="s">
        <v>37</v>
      </c>
      <c r="C57" s="19">
        <v>3500000</v>
      </c>
      <c r="D57" s="9" t="e">
        <f>SUMIFS(Hoja1!#REF!,Hoja1!$A:$A,"P6",Hoja1!#REF!,"Elementos de separacion de metabolitos")</f>
        <v>#REF!</v>
      </c>
      <c r="E57" s="10" t="e">
        <f t="shared" si="4"/>
        <v>#REF!</v>
      </c>
    </row>
    <row r="58" spans="1:5">
      <c r="A58" s="7" t="s">
        <v>12</v>
      </c>
      <c r="B58" s="8" t="s">
        <v>19</v>
      </c>
      <c r="C58" s="19"/>
      <c r="D58" s="9" t="e">
        <f>SUMIFS(Hoja1!#REF!,Hoja1!$A:$A,"P6",Hoja1!#REF!,"EPP")</f>
        <v>#REF!</v>
      </c>
      <c r="E58" s="10" t="e">
        <f t="shared" si="4"/>
        <v>#REF!</v>
      </c>
    </row>
    <row r="59" spans="1:5">
      <c r="A59" s="7" t="s">
        <v>12</v>
      </c>
      <c r="B59" s="8" t="s">
        <v>11</v>
      </c>
      <c r="C59" s="19">
        <v>4000000</v>
      </c>
      <c r="D59" s="9" t="e">
        <f>SUMIFS(Hoja1!#REF!,Hoja1!$A:$A,"P6",Hoja1!#REF!,"M. Laboratorio")</f>
        <v>#REF!</v>
      </c>
      <c r="E59" s="10" t="e">
        <f t="shared" si="4"/>
        <v>#REF!</v>
      </c>
    </row>
    <row r="60" spans="1:5">
      <c r="A60" s="7" t="s">
        <v>12</v>
      </c>
      <c r="B60" s="8" t="s">
        <v>13</v>
      </c>
      <c r="C60" s="19">
        <v>5000000</v>
      </c>
      <c r="D60" s="9" t="e">
        <f>SUMIFS(Hoja1!#REF!,Hoja1!$A:$A,"P6",Hoja1!#REF!,"Medios de Cultivo y suplementos")</f>
        <v>#REF!</v>
      </c>
      <c r="E60" s="10" t="e">
        <f t="shared" si="4"/>
        <v>#REF!</v>
      </c>
    </row>
    <row r="61" spans="1:5">
      <c r="A61" s="7" t="s">
        <v>12</v>
      </c>
      <c r="B61" s="8" t="s">
        <v>10</v>
      </c>
      <c r="C61" s="19">
        <v>7500000</v>
      </c>
      <c r="D61" s="9" t="e">
        <f>SUMIFS(Hoja1!#REF!,Hoja1!$A:$A,"P6",Hoja1!#REF!,"Reactivos Análiticos y Enzimaticos")</f>
        <v>#REF!</v>
      </c>
      <c r="E61" s="10" t="e">
        <f t="shared" si="4"/>
        <v>#REF!</v>
      </c>
    </row>
    <row r="62" spans="1:5">
      <c r="A62" s="7" t="s">
        <v>12</v>
      </c>
      <c r="B62" s="8" t="s">
        <v>6</v>
      </c>
      <c r="C62" s="19">
        <v>8000000</v>
      </c>
      <c r="D62" s="9" t="e">
        <f>SUMIFS(Hoja1!#REF!,Hoja1!$A:$A,"P6",Hoja1!#REF!,"Solventes controlados o no")</f>
        <v>#REF!</v>
      </c>
      <c r="E62" s="10" t="e">
        <f t="shared" si="4"/>
        <v>#REF!</v>
      </c>
    </row>
    <row r="63" spans="1:5">
      <c r="A63" s="7" t="s">
        <v>12</v>
      </c>
      <c r="B63" s="8" t="s">
        <v>67</v>
      </c>
      <c r="C63" s="19"/>
      <c r="D63" s="9" t="e">
        <f>SUMIFS(Hoja1!#REF!,Hoja1!$A:$A,"P6",Hoja1!#REF!,"Líneas celulares y cepas mutantes")</f>
        <v>#REF!</v>
      </c>
      <c r="E63" s="10" t="e">
        <f t="shared" si="4"/>
        <v>#REF!</v>
      </c>
    </row>
    <row r="64" spans="1:5">
      <c r="A64" s="7" t="s">
        <v>12</v>
      </c>
      <c r="B64" s="8" t="s">
        <v>23</v>
      </c>
      <c r="C64" s="19">
        <v>5000000</v>
      </c>
      <c r="D64" s="9" t="e">
        <f>SUMIFS(Hoja1!#REF!,Hoja1!$A:$A,"P6",Hoja1!#REF!,"Material para trabajo de Campo")</f>
        <v>#REF!</v>
      </c>
      <c r="E64" s="10" t="e">
        <f t="shared" si="4"/>
        <v>#REF!</v>
      </c>
    </row>
    <row r="65" spans="1:5">
      <c r="A65" s="7" t="s">
        <v>12</v>
      </c>
      <c r="B65" s="8" t="s">
        <v>35</v>
      </c>
      <c r="C65" s="19">
        <v>1000000</v>
      </c>
      <c r="D65" s="9" t="e">
        <f>SUMIFS(Hoja1!#REF!,Hoja1!$A:$A,"P6",Hoja1!#REF!,"Material Vegetal")</f>
        <v>#REF!</v>
      </c>
      <c r="E65" s="10" t="e">
        <f t="shared" si="4"/>
        <v>#REF!</v>
      </c>
    </row>
    <row r="66" spans="1:5" ht="16" thickBot="1">
      <c r="A66" s="11"/>
      <c r="B66" s="15" t="s">
        <v>68</v>
      </c>
      <c r="C66" s="16">
        <f>SUM(C56:C65)</f>
        <v>77000000</v>
      </c>
      <c r="D66" s="16" t="e">
        <f>SUM(D56:D65)</f>
        <v>#REF!</v>
      </c>
      <c r="E66" s="17" t="e">
        <f>C66-D66</f>
        <v>#REF!</v>
      </c>
    </row>
    <row r="67" spans="1:5" ht="16" thickBot="1"/>
    <row r="68" spans="1:5">
      <c r="A68" s="3" t="s">
        <v>0</v>
      </c>
      <c r="B68" s="4" t="s">
        <v>63</v>
      </c>
      <c r="C68" s="5" t="s">
        <v>64</v>
      </c>
      <c r="D68" s="5" t="s">
        <v>65</v>
      </c>
      <c r="E68" s="6" t="s">
        <v>66</v>
      </c>
    </row>
    <row r="69" spans="1:5">
      <c r="A69" s="7" t="s">
        <v>3</v>
      </c>
      <c r="B69" s="8" t="s">
        <v>4</v>
      </c>
      <c r="C69" s="9">
        <v>20000000</v>
      </c>
      <c r="D69" s="9" t="e">
        <f>SUMIFS(Hoja1!#REF!,Hoja1!$A:$A,"P7",Hoja1!#REF!,"Anticuerpos y reactivos para biológia celular")</f>
        <v>#REF!</v>
      </c>
      <c r="E69" s="10" t="e">
        <f t="shared" ref="E69:E78" si="5">C69-D69</f>
        <v>#REF!</v>
      </c>
    </row>
    <row r="70" spans="1:5">
      <c r="A70" s="7" t="s">
        <v>3</v>
      </c>
      <c r="B70" s="8" t="s">
        <v>37</v>
      </c>
      <c r="C70" s="9"/>
      <c r="D70" s="9" t="e">
        <f>SUMIFS(Hoja1!#REF!,Hoja1!$A:$A,"P7",Hoja1!#REF!,"Elementos de separacion de metabolitos")</f>
        <v>#REF!</v>
      </c>
      <c r="E70" s="10" t="e">
        <f t="shared" si="5"/>
        <v>#REF!</v>
      </c>
    </row>
    <row r="71" spans="1:5">
      <c r="A71" s="7" t="s">
        <v>3</v>
      </c>
      <c r="B71" s="8" t="s">
        <v>19</v>
      </c>
      <c r="C71" s="9">
        <v>2000000</v>
      </c>
      <c r="D71" s="9" t="e">
        <f>SUMIFS(Hoja1!#REF!,Hoja1!$A:$A,"P7",Hoja1!#REF!,"EPP")</f>
        <v>#REF!</v>
      </c>
      <c r="E71" s="10" t="e">
        <f t="shared" si="5"/>
        <v>#REF!</v>
      </c>
    </row>
    <row r="72" spans="1:5">
      <c r="A72" s="7" t="s">
        <v>3</v>
      </c>
      <c r="B72" s="8" t="s">
        <v>11</v>
      </c>
      <c r="C72" s="9">
        <v>28000000</v>
      </c>
      <c r="D72" s="9" t="e">
        <f>SUMIFS(Hoja1!#REF!,Hoja1!$A:$A,"P7",Hoja1!#REF!,"M. Laboratorio")</f>
        <v>#REF!</v>
      </c>
      <c r="E72" s="10" t="e">
        <f t="shared" si="5"/>
        <v>#REF!</v>
      </c>
    </row>
    <row r="73" spans="1:5">
      <c r="A73" s="7" t="s">
        <v>3</v>
      </c>
      <c r="B73" s="8" t="s">
        <v>13</v>
      </c>
      <c r="C73" s="9">
        <v>10000000</v>
      </c>
      <c r="D73" s="9" t="e">
        <f>SUMIFS(Hoja1!#REF!,Hoja1!$A:$A,"P7",Hoja1!#REF!,"Medios de Cultivo y suplementos")</f>
        <v>#REF!</v>
      </c>
      <c r="E73" s="10" t="e">
        <f t="shared" si="5"/>
        <v>#REF!</v>
      </c>
    </row>
    <row r="74" spans="1:5">
      <c r="A74" s="7" t="s">
        <v>3</v>
      </c>
      <c r="B74" s="8" t="s">
        <v>10</v>
      </c>
      <c r="C74" s="9"/>
      <c r="D74" s="9" t="e">
        <f>SUMIFS(Hoja1!#REF!,Hoja1!$A:$A,"P7",Hoja1!#REF!,"Reactivos Análiticos y Enzimaticos")</f>
        <v>#REF!</v>
      </c>
      <c r="E74" s="10" t="e">
        <f t="shared" si="5"/>
        <v>#REF!</v>
      </c>
    </row>
    <row r="75" spans="1:5">
      <c r="A75" s="7" t="s">
        <v>3</v>
      </c>
      <c r="B75" s="8" t="s">
        <v>6</v>
      </c>
      <c r="C75" s="9"/>
      <c r="D75" s="9" t="e">
        <f>SUMIFS(Hoja1!#REF!,Hoja1!$A:$A,"P7",Hoja1!#REF!,"Solventes controlados o no")</f>
        <v>#REF!</v>
      </c>
      <c r="E75" s="10" t="e">
        <f t="shared" si="5"/>
        <v>#REF!</v>
      </c>
    </row>
    <row r="76" spans="1:5">
      <c r="A76" s="7" t="s">
        <v>3</v>
      </c>
      <c r="B76" s="8" t="s">
        <v>67</v>
      </c>
      <c r="C76" s="9">
        <v>10000000</v>
      </c>
      <c r="D76" s="9" t="e">
        <f>SUMIFS(Hoja1!#REF!,Hoja1!$A:$A,"P7",Hoja1!#REF!,"Líneas celulares y cepas mutantes")</f>
        <v>#REF!</v>
      </c>
      <c r="E76" s="10" t="e">
        <f t="shared" si="5"/>
        <v>#REF!</v>
      </c>
    </row>
    <row r="77" spans="1:5">
      <c r="A77" s="7" t="s">
        <v>3</v>
      </c>
      <c r="B77" s="8" t="s">
        <v>23</v>
      </c>
      <c r="C77" s="9"/>
      <c r="D77" s="9" t="e">
        <f>SUMIFS(Hoja1!#REF!,Hoja1!$A:$A,"P7",Hoja1!#REF!,"Material para trabajo de Campo")</f>
        <v>#REF!</v>
      </c>
      <c r="E77" s="10" t="e">
        <f t="shared" si="5"/>
        <v>#REF!</v>
      </c>
    </row>
    <row r="78" spans="1:5">
      <c r="A78" s="7" t="s">
        <v>3</v>
      </c>
      <c r="B78" s="8" t="s">
        <v>35</v>
      </c>
      <c r="C78" s="9"/>
      <c r="D78" s="9" t="e">
        <f>SUMIFS(Hoja1!#REF!,Hoja1!$A:$A,"P7",Hoja1!#REF!,"Material Vegetal")</f>
        <v>#REF!</v>
      </c>
      <c r="E78" s="10" t="e">
        <f t="shared" si="5"/>
        <v>#REF!</v>
      </c>
    </row>
    <row r="79" spans="1:5" ht="16" thickBot="1">
      <c r="A79" s="11"/>
      <c r="B79" s="15" t="s">
        <v>68</v>
      </c>
      <c r="C79" s="16">
        <f>SUM(C69:C78)</f>
        <v>70000000</v>
      </c>
      <c r="D79" s="16" t="e">
        <f>SUM(D69:D78)</f>
        <v>#REF!</v>
      </c>
      <c r="E79" s="17" t="e">
        <f>C79-D79</f>
        <v>#REF!</v>
      </c>
    </row>
    <row r="80" spans="1:5" ht="16" thickBot="1"/>
    <row r="81" spans="1:5">
      <c r="A81" s="3" t="s">
        <v>0</v>
      </c>
      <c r="B81" s="4" t="s">
        <v>63</v>
      </c>
      <c r="C81" s="5" t="s">
        <v>64</v>
      </c>
      <c r="D81" s="5" t="s">
        <v>65</v>
      </c>
      <c r="E81" s="6" t="s">
        <v>66</v>
      </c>
    </row>
    <row r="82" spans="1:5">
      <c r="A82" s="7" t="s">
        <v>69</v>
      </c>
      <c r="B82" s="8" t="s">
        <v>4</v>
      </c>
      <c r="C82" s="9">
        <v>1100000</v>
      </c>
      <c r="D82" s="9" t="e">
        <f>SUMIFS(Hoja1!#REF!,Hoja1!$A:$A,"P8",Hoja1!#REF!,"Anticuerpos y reactivos para biológia celular")</f>
        <v>#REF!</v>
      </c>
      <c r="E82" s="10" t="e">
        <f t="shared" ref="E82:E91" si="6">C82-D82</f>
        <v>#REF!</v>
      </c>
    </row>
    <row r="83" spans="1:5">
      <c r="A83" s="7" t="s">
        <v>69</v>
      </c>
      <c r="B83" s="8" t="s">
        <v>37</v>
      </c>
      <c r="C83" s="9"/>
      <c r="D83" s="9" t="e">
        <f>SUMIFS(Hoja1!#REF!,Hoja1!$A:$A,"P8",Hoja1!#REF!,"Elementos de separacion de metabolitos")</f>
        <v>#REF!</v>
      </c>
      <c r="E83" s="10" t="e">
        <f t="shared" si="6"/>
        <v>#REF!</v>
      </c>
    </row>
    <row r="84" spans="1:5">
      <c r="A84" s="7" t="s">
        <v>69</v>
      </c>
      <c r="B84" s="8" t="s">
        <v>19</v>
      </c>
      <c r="C84" s="9"/>
      <c r="D84" s="9" t="e">
        <f>SUMIFS(Hoja1!#REF!,Hoja1!$A:$A,"P8",Hoja1!#REF!,"EPP")</f>
        <v>#REF!</v>
      </c>
      <c r="E84" s="10" t="e">
        <f t="shared" si="6"/>
        <v>#REF!</v>
      </c>
    </row>
    <row r="85" spans="1:5">
      <c r="A85" s="7" t="s">
        <v>69</v>
      </c>
      <c r="B85" s="8" t="s">
        <v>11</v>
      </c>
      <c r="C85" s="9"/>
      <c r="D85" s="9" t="e">
        <f>SUMIFS(Hoja1!#REF!,Hoja1!$A:$A,"P8",Hoja1!#REF!,"M. Laboratorio")</f>
        <v>#REF!</v>
      </c>
      <c r="E85" s="10" t="e">
        <f t="shared" si="6"/>
        <v>#REF!</v>
      </c>
    </row>
    <row r="86" spans="1:5">
      <c r="A86" s="7" t="s">
        <v>69</v>
      </c>
      <c r="B86" s="8" t="s">
        <v>13</v>
      </c>
      <c r="C86" s="9"/>
      <c r="D86" s="9" t="e">
        <f>SUMIFS(Hoja1!#REF!,Hoja1!$A:$A,"P8",Hoja1!#REF!,"Medios de Cultivo y suplementos")</f>
        <v>#REF!</v>
      </c>
      <c r="E86" s="10" t="e">
        <f t="shared" si="6"/>
        <v>#REF!</v>
      </c>
    </row>
    <row r="87" spans="1:5">
      <c r="A87" s="7" t="s">
        <v>69</v>
      </c>
      <c r="B87" s="8" t="s">
        <v>10</v>
      </c>
      <c r="C87" s="9">
        <v>732000</v>
      </c>
      <c r="D87" s="9" t="e">
        <f>SUMIFS(Hoja1!#REF!,Hoja1!$A:$A,"P8",Hoja1!#REF!,"Reactivos Análiticos y Enzimaticos")</f>
        <v>#REF!</v>
      </c>
      <c r="E87" s="10" t="e">
        <f t="shared" si="6"/>
        <v>#REF!</v>
      </c>
    </row>
    <row r="88" spans="1:5">
      <c r="A88" s="7" t="s">
        <v>69</v>
      </c>
      <c r="B88" s="8" t="s">
        <v>6</v>
      </c>
      <c r="C88" s="9"/>
      <c r="D88" s="9" t="e">
        <f>SUMIFS(Hoja1!#REF!,Hoja1!$A:$A,"P8",Hoja1!#REF!,"Solventes controlados o no")</f>
        <v>#REF!</v>
      </c>
      <c r="E88" s="10" t="e">
        <f t="shared" si="6"/>
        <v>#REF!</v>
      </c>
    </row>
    <row r="89" spans="1:5">
      <c r="A89" s="7" t="s">
        <v>69</v>
      </c>
      <c r="B89" s="8" t="s">
        <v>67</v>
      </c>
      <c r="C89" s="9"/>
      <c r="D89" s="9" t="e">
        <f>SUMIFS(Hoja1!#REF!,Hoja1!$A:$A,"P8",Hoja1!#REF!,"Líneas celulares y cepas mutantes")</f>
        <v>#REF!</v>
      </c>
      <c r="E89" s="10" t="e">
        <f t="shared" si="6"/>
        <v>#REF!</v>
      </c>
    </row>
    <row r="90" spans="1:5">
      <c r="A90" s="7" t="s">
        <v>69</v>
      </c>
      <c r="B90" s="8" t="s">
        <v>23</v>
      </c>
      <c r="C90" s="9"/>
      <c r="D90" s="9" t="e">
        <f>SUMIFS(Hoja1!#REF!,Hoja1!$A:$A,"P8",Hoja1!#REF!,"Material para trabajo de Campo")</f>
        <v>#REF!</v>
      </c>
      <c r="E90" s="10" t="e">
        <f t="shared" si="6"/>
        <v>#REF!</v>
      </c>
    </row>
    <row r="91" spans="1:5">
      <c r="A91" s="7" t="s">
        <v>69</v>
      </c>
      <c r="B91" s="8" t="s">
        <v>35</v>
      </c>
      <c r="C91" s="9">
        <v>4000000</v>
      </c>
      <c r="D91" s="9" t="e">
        <f>SUMIFS(Hoja1!#REF!,Hoja1!$A:$A,"P8",Hoja1!#REF!,"Material Vegetal")</f>
        <v>#REF!</v>
      </c>
      <c r="E91" s="10" t="e">
        <f t="shared" si="6"/>
        <v>#REF!</v>
      </c>
    </row>
    <row r="92" spans="1:5" ht="16" thickBot="1">
      <c r="A92" s="11"/>
      <c r="B92" s="15" t="s">
        <v>68</v>
      </c>
      <c r="C92" s="16">
        <f>SUM(C82:C91)</f>
        <v>5832000</v>
      </c>
      <c r="D92" s="16" t="e">
        <f>SUM(D82:D91)</f>
        <v>#REF!</v>
      </c>
      <c r="E92" s="17" t="e">
        <f>C92-D92</f>
        <v>#REF!</v>
      </c>
    </row>
    <row r="93" spans="1:5" ht="16" thickBot="1"/>
    <row r="94" spans="1:5">
      <c r="A94" s="3" t="s">
        <v>0</v>
      </c>
      <c r="B94" s="4" t="s">
        <v>63</v>
      </c>
      <c r="C94" s="5" t="s">
        <v>64</v>
      </c>
      <c r="D94" s="5" t="s">
        <v>65</v>
      </c>
      <c r="E94" s="6" t="s">
        <v>66</v>
      </c>
    </row>
    <row r="95" spans="1:5">
      <c r="A95" s="7" t="s">
        <v>16</v>
      </c>
      <c r="B95" s="8" t="s">
        <v>4</v>
      </c>
      <c r="C95" s="9">
        <v>15000000</v>
      </c>
      <c r="D95" s="9" t="e">
        <f>SUMIFS(Hoja1!#REF!,Hoja1!$A:$A,"P9",Hoja1!#REF!,"Anticuerpos y reactivos para biológia celular")</f>
        <v>#REF!</v>
      </c>
      <c r="E95" s="10" t="e">
        <f t="shared" ref="E95:E105" si="7">C95-D95</f>
        <v>#REF!</v>
      </c>
    </row>
    <row r="96" spans="1:5">
      <c r="A96" s="7" t="s">
        <v>16</v>
      </c>
      <c r="B96" s="8" t="s">
        <v>37</v>
      </c>
      <c r="C96" s="9"/>
      <c r="D96" s="9" t="e">
        <f>SUMIFS(Hoja1!#REF!,Hoja1!$A:$A,"P9",Hoja1!#REF!,"Elementos de separacion de metabolitos")</f>
        <v>#REF!</v>
      </c>
      <c r="E96" s="10" t="e">
        <f t="shared" si="7"/>
        <v>#REF!</v>
      </c>
    </row>
    <row r="97" spans="1:5">
      <c r="A97" s="7" t="s">
        <v>16</v>
      </c>
      <c r="B97" s="8" t="s">
        <v>19</v>
      </c>
      <c r="C97" s="9"/>
      <c r="D97" s="9" t="e">
        <f>SUMIFS(Hoja1!#REF!,Hoja1!$A:$A,"P9",Hoja1!#REF!,"EPP")</f>
        <v>#REF!</v>
      </c>
      <c r="E97" s="10" t="e">
        <f t="shared" si="7"/>
        <v>#REF!</v>
      </c>
    </row>
    <row r="98" spans="1:5">
      <c r="A98" s="7" t="s">
        <v>16</v>
      </c>
      <c r="B98" s="8" t="s">
        <v>11</v>
      </c>
      <c r="C98" s="9"/>
      <c r="D98" s="9" t="e">
        <f>SUMIFS(Hoja1!#REF!,Hoja1!$A:$A,"P9",Hoja1!#REF!,"M. Laboratorio")</f>
        <v>#REF!</v>
      </c>
      <c r="E98" s="10" t="e">
        <f t="shared" si="7"/>
        <v>#REF!</v>
      </c>
    </row>
    <row r="99" spans="1:5">
      <c r="A99" s="7" t="s">
        <v>16</v>
      </c>
      <c r="B99" s="8" t="s">
        <v>13</v>
      </c>
      <c r="C99" s="9">
        <v>11000000</v>
      </c>
      <c r="D99" s="9" t="e">
        <f>SUMIFS(Hoja1!#REF!,Hoja1!$A:$A,"P9",Hoja1!#REF!,"Medios de Cultivo y suplementos")</f>
        <v>#REF!</v>
      </c>
      <c r="E99" s="10" t="e">
        <f t="shared" si="7"/>
        <v>#REF!</v>
      </c>
    </row>
    <row r="100" spans="1:5">
      <c r="A100" s="7" t="s">
        <v>16</v>
      </c>
      <c r="B100" s="8" t="s">
        <v>10</v>
      </c>
      <c r="C100" s="9">
        <v>15000000</v>
      </c>
      <c r="D100" s="9" t="e">
        <f>SUMIFS(Hoja1!#REF!,Hoja1!$A:$A,"P9",Hoja1!#REF!,"Reactivos Análiticos y Enzimaticos")</f>
        <v>#REF!</v>
      </c>
      <c r="E100" s="10" t="e">
        <f t="shared" si="7"/>
        <v>#REF!</v>
      </c>
    </row>
    <row r="101" spans="1:5">
      <c r="A101" s="7" t="s">
        <v>16</v>
      </c>
      <c r="B101" s="8" t="s">
        <v>6</v>
      </c>
      <c r="C101" s="9"/>
      <c r="D101" s="9" t="e">
        <f>SUMIFS(Hoja1!#REF!,Hoja1!$A:$A,"P9",Hoja1!#REF!,"Solventes controlados o no")</f>
        <v>#REF!</v>
      </c>
      <c r="E101" s="10" t="e">
        <f t="shared" si="7"/>
        <v>#REF!</v>
      </c>
    </row>
    <row r="102" spans="1:5">
      <c r="A102" s="7" t="s">
        <v>16</v>
      </c>
      <c r="B102" s="8" t="s">
        <v>67</v>
      </c>
      <c r="C102" s="9"/>
      <c r="D102" s="9" t="e">
        <f>SUMIFS(Hoja1!#REF!,Hoja1!$A:$A,"P9",Hoja1!#REF!,"Líneas celulares y cepas mutantes")</f>
        <v>#REF!</v>
      </c>
      <c r="E102" s="10" t="e">
        <f t="shared" si="7"/>
        <v>#REF!</v>
      </c>
    </row>
    <row r="103" spans="1:5">
      <c r="A103" s="7" t="s">
        <v>16</v>
      </c>
      <c r="B103" s="8" t="s">
        <v>23</v>
      </c>
      <c r="C103" s="9"/>
      <c r="D103" s="9" t="e">
        <f>SUMIFS(Hoja1!#REF!,Hoja1!$A:$A,"P9",Hoja1!#REF!,"Material para trabajo de Campo")</f>
        <v>#REF!</v>
      </c>
      <c r="E103" s="10" t="e">
        <f t="shared" si="7"/>
        <v>#REF!</v>
      </c>
    </row>
    <row r="104" spans="1:5">
      <c r="A104" s="7" t="s">
        <v>16</v>
      </c>
      <c r="B104" s="8" t="s">
        <v>35</v>
      </c>
      <c r="C104" s="9">
        <v>23800000</v>
      </c>
      <c r="D104" s="9" t="e">
        <f>SUMIFS(Hoja1!#REF!,Hoja1!$A:$A,"P9",Hoja1!#REF!,"Material Vegetal")</f>
        <v>#REF!</v>
      </c>
      <c r="E104" s="10" t="e">
        <f t="shared" si="7"/>
        <v>#REF!</v>
      </c>
    </row>
    <row r="105" spans="1:5">
      <c r="A105" s="7" t="s">
        <v>16</v>
      </c>
      <c r="B105" s="20" t="s">
        <v>15</v>
      </c>
      <c r="C105" s="21"/>
      <c r="D105" s="9" t="e">
        <f>SUMIFS(Hoja1!#REF!,Hoja1!$A:$A,"P9",Hoja1!#REF!,"Insumos de biologia molecular")</f>
        <v>#REF!</v>
      </c>
      <c r="E105" s="10" t="e">
        <f t="shared" si="7"/>
        <v>#REF!</v>
      </c>
    </row>
    <row r="106" spans="1:5" ht="16" thickBot="1">
      <c r="A106" s="11"/>
      <c r="B106" s="15" t="s">
        <v>68</v>
      </c>
      <c r="C106" s="16">
        <f>SUM(C95:C104)</f>
        <v>64800000</v>
      </c>
      <c r="D106" s="16" t="e">
        <f>SUM(D95:D104)</f>
        <v>#REF!</v>
      </c>
      <c r="E106" s="17" t="e">
        <f>C106-D106</f>
        <v>#REF!</v>
      </c>
    </row>
    <row r="108" spans="1:5" ht="16" thickBot="1">
      <c r="C108" s="16">
        <f>C12+C25+C40+C53+C66+C79+C92+C106</f>
        <v>1097059250</v>
      </c>
      <c r="D108" s="16" t="e">
        <f>D12+D25+D40+D53+D66+D79+D92+D106</f>
        <v>#REF!</v>
      </c>
      <c r="E108" s="16" t="e">
        <f>E12+E25+E40+E53+E66+E79+E92+E106</f>
        <v>#REF!</v>
      </c>
    </row>
    <row r="109" spans="1:5">
      <c r="B109" s="1" t="s">
        <v>70</v>
      </c>
      <c r="C109" s="2">
        <v>6500000</v>
      </c>
    </row>
    <row r="110" spans="1:5">
      <c r="B110" s="1" t="s">
        <v>71</v>
      </c>
      <c r="C110" s="2">
        <v>5500000</v>
      </c>
    </row>
    <row r="111" spans="1:5" ht="16" thickBot="1">
      <c r="C111" s="16">
        <f>C108+C109+C110</f>
        <v>1109059250</v>
      </c>
    </row>
  </sheetData>
  <conditionalFormatting sqref="E112:E1048576">
    <cfRule type="cellIs" dxfId="23" priority="54" operator="lessThan">
      <formula>0</formula>
    </cfRule>
  </conditionalFormatting>
  <conditionalFormatting sqref="E12">
    <cfRule type="cellIs" dxfId="22" priority="30" operator="lessThan">
      <formula>0</formula>
    </cfRule>
  </conditionalFormatting>
  <conditionalFormatting sqref="E25">
    <cfRule type="cellIs" dxfId="21" priority="28" operator="lessThan">
      <formula>0</formula>
    </cfRule>
  </conditionalFormatting>
  <conditionalFormatting sqref="E14">
    <cfRule type="cellIs" dxfId="20" priority="27" operator="lessThan">
      <formula>0</formula>
    </cfRule>
  </conditionalFormatting>
  <conditionalFormatting sqref="E40">
    <cfRule type="cellIs" dxfId="19" priority="25" operator="lessThan">
      <formula>0</formula>
    </cfRule>
  </conditionalFormatting>
  <conditionalFormatting sqref="E27">
    <cfRule type="cellIs" dxfId="18" priority="24" operator="lessThan">
      <formula>0</formula>
    </cfRule>
  </conditionalFormatting>
  <conditionalFormatting sqref="E53">
    <cfRule type="cellIs" dxfId="17" priority="22" operator="lessThan">
      <formula>0</formula>
    </cfRule>
  </conditionalFormatting>
  <conditionalFormatting sqref="E42">
    <cfRule type="cellIs" dxfId="16" priority="21" operator="lessThan">
      <formula>0</formula>
    </cfRule>
  </conditionalFormatting>
  <conditionalFormatting sqref="E66">
    <cfRule type="cellIs" dxfId="15" priority="19" operator="lessThan">
      <formula>0</formula>
    </cfRule>
  </conditionalFormatting>
  <conditionalFormatting sqref="E55">
    <cfRule type="cellIs" dxfId="14" priority="18" operator="lessThan">
      <formula>0</formula>
    </cfRule>
  </conditionalFormatting>
  <conditionalFormatting sqref="E79">
    <cfRule type="cellIs" dxfId="13" priority="16" operator="lessThan">
      <formula>0</formula>
    </cfRule>
  </conditionalFormatting>
  <conditionalFormatting sqref="E68">
    <cfRule type="cellIs" dxfId="12" priority="15" operator="lessThan">
      <formula>0</formula>
    </cfRule>
  </conditionalFormatting>
  <conditionalFormatting sqref="E92">
    <cfRule type="cellIs" dxfId="11" priority="13" operator="lessThan">
      <formula>0</formula>
    </cfRule>
  </conditionalFormatting>
  <conditionalFormatting sqref="E81">
    <cfRule type="cellIs" dxfId="10" priority="12" operator="lessThan">
      <formula>0</formula>
    </cfRule>
  </conditionalFormatting>
  <conditionalFormatting sqref="E106">
    <cfRule type="cellIs" dxfId="9" priority="10" operator="lessThan">
      <formula>0</formula>
    </cfRule>
  </conditionalFormatting>
  <conditionalFormatting sqref="E94">
    <cfRule type="cellIs" dxfId="8" priority="9" operator="lessThan">
      <formula>0</formula>
    </cfRule>
  </conditionalFormatting>
  <conditionalFormatting sqref="E13 E26 E41 E54 E67 E80 E93 E107 E1:E11 E109:E111">
    <cfRule type="cellIs" dxfId="7" priority="31" operator="lessThan">
      <formula>0</formula>
    </cfRule>
  </conditionalFormatting>
  <conditionalFormatting sqref="E15:E24">
    <cfRule type="cellIs" dxfId="6" priority="7" operator="lessThan">
      <formula>0</formula>
    </cfRule>
  </conditionalFormatting>
  <conditionalFormatting sqref="E28:E39">
    <cfRule type="cellIs" dxfId="5" priority="6" operator="lessThan">
      <formula>0</formula>
    </cfRule>
  </conditionalFormatting>
  <conditionalFormatting sqref="E43:E52">
    <cfRule type="cellIs" dxfId="4" priority="5" operator="lessThan">
      <formula>0</formula>
    </cfRule>
  </conditionalFormatting>
  <conditionalFormatting sqref="E56:E65">
    <cfRule type="cellIs" dxfId="3" priority="4" operator="lessThan">
      <formula>0</formula>
    </cfRule>
  </conditionalFormatting>
  <conditionalFormatting sqref="E69:E78">
    <cfRule type="cellIs" dxfId="2" priority="3" operator="lessThan">
      <formula>0</formula>
    </cfRule>
  </conditionalFormatting>
  <conditionalFormatting sqref="E82:E91">
    <cfRule type="cellIs" dxfId="1" priority="2" operator="lessThan">
      <formula>0</formula>
    </cfRule>
  </conditionalFormatting>
  <conditionalFormatting sqref="E95:E105">
    <cfRule type="cellIs" dxfId="0" priority="1" operator="lessThan">
      <formula>0</formula>
    </cfRule>
  </conditionalFormatting>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2EE3C15E5E804497BAEE5A7E7CE594" ma:contentTypeVersion="10" ma:contentTypeDescription="Create a new document." ma:contentTypeScope="" ma:versionID="53691734c5ede9c56da6c0967b065af5">
  <xsd:schema xmlns:xsd="http://www.w3.org/2001/XMLSchema" xmlns:xs="http://www.w3.org/2001/XMLSchema" xmlns:p="http://schemas.microsoft.com/office/2006/metadata/properties" xmlns:ns3="7bb83546-7dd4-4c32-bce0-7e0efef9b143" xmlns:ns4="01de7984-3e3a-4f25-b531-ca51e59c9f11" targetNamespace="http://schemas.microsoft.com/office/2006/metadata/properties" ma:root="true" ma:fieldsID="df33074f5b32cf79ba597e6f21f2f346" ns3:_="" ns4:_="">
    <xsd:import namespace="7bb83546-7dd4-4c32-bce0-7e0efef9b143"/>
    <xsd:import namespace="01de7984-3e3a-4f25-b531-ca51e59c9f1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83546-7dd4-4c32-bce0-7e0efef9b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de7984-3e3a-4f25-b531-ca51e59c9f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477E7C-BE16-44E1-89BB-C112AEA444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83546-7dd4-4c32-bce0-7e0efef9b143"/>
    <ds:schemaRef ds:uri="01de7984-3e3a-4f25-b531-ca51e59c9f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064FFE-A63D-42FA-B2E3-6EA75385E74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ED3240-308F-43DC-BF63-9228746835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Oswaldo Sanchez Rodriguez</dc:creator>
  <cp:keywords/>
  <dc:description/>
  <cp:lastModifiedBy>Yeison Sanchez</cp:lastModifiedBy>
  <cp:revision/>
  <dcterms:created xsi:type="dcterms:W3CDTF">2019-06-06T19:09:19Z</dcterms:created>
  <dcterms:modified xsi:type="dcterms:W3CDTF">2021-09-27T20:16:28Z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0x010100692EE3C15E5E804497BAEE5A7E7CE594</vt:lpwstr>
  </property>
</Properties>
</file>